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A300 - A1000" sheetId="1" r:id="rId1"/>
    <sheet name="КСВ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<sst xmlns="http://schemas.openxmlformats.org/spreadsheetml/2006/main" count="29" uniqueCount="24">
  <si>
    <t>F0, MHc</t>
  </si>
  <si>
    <t>ВНИМАНИЕ! В таблице указаны открытые длины</t>
  </si>
  <si>
    <t>излучающих элементов (без учёта захода прутка</t>
  </si>
  <si>
    <t>во фланец фазосдвигающей катушки)</t>
  </si>
  <si>
    <t>A1, mm</t>
  </si>
  <si>
    <t>A2, mm</t>
  </si>
  <si>
    <t>A2', mm</t>
  </si>
  <si>
    <t>A3, mm</t>
  </si>
  <si>
    <t>Fo [MHz]</t>
  </si>
  <si>
    <t>a [ mm ]</t>
  </si>
  <si>
    <t>A1 [ mm ]</t>
  </si>
  <si>
    <t>A2 [ mm ]</t>
  </si>
  <si>
    <t>КСВ</t>
  </si>
  <si>
    <t>F</t>
  </si>
  <si>
    <t>Выше приведены зависимости КСВ антенны A-300 MV от частоты при настройке на центральные частоты 152,162,172 МГц соответственно.</t>
  </si>
  <si>
    <t>Ga=8,5 dBi</t>
  </si>
  <si>
    <t>Размеры антенны A-300MV и A-1000MV</t>
  </si>
  <si>
    <t>Диаграмма направленности</t>
  </si>
  <si>
    <t>антенны A-1000MV</t>
  </si>
  <si>
    <t xml:space="preserve">Антенна A-1000MV имеет дополнительную </t>
  </si>
  <si>
    <t xml:space="preserve">фазосдвигающую катушку 3/8 λ и </t>
  </si>
  <si>
    <t xml:space="preserve">излучающий элемент A2'. </t>
  </si>
  <si>
    <t>Внешний вид антенны</t>
  </si>
  <si>
    <t>A-1000MV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</si>
</sst>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4">
    <font>
      <sz val="10"/>
      <name val="Arial Cyr"/>
      <family val="0"/>
    </font>
    <font>
      <sz val="11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0"/>
      <color indexed="9"/>
      <name val="Arial Cyr"/>
      <family val="2"/>
    </font>
    <font>
      <b/>
      <sz val="12"/>
      <color indexed="12"/>
      <name val="Times New Roman"/>
      <family val="1"/>
    </font>
    <font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b/>
      <sz val="4"/>
      <color indexed="12"/>
      <name val="Times New Roman"/>
      <family val="0"/>
    </font>
    <font>
      <b/>
      <sz val="4.75"/>
      <color indexed="12"/>
      <name val="Times New Roman"/>
      <family val="0"/>
    </font>
    <font>
      <b/>
      <sz val="9.25"/>
      <color indexed="8"/>
      <name val="Times New Roman"/>
      <family val="0"/>
    </font>
    <font>
      <b/>
      <i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12"/>
      <name val="Arial Cyr"/>
      <family val="0"/>
    </font>
    <font>
      <b/>
      <sz val="10"/>
      <color indexed="10"/>
      <name val="Arial Cyr"/>
      <family val="0"/>
    </font>
    <font>
      <b/>
      <sz val="11"/>
      <color indexed="12"/>
      <name val="Times New Roman"/>
      <family val="0"/>
    </font>
    <font>
      <b/>
      <sz val="10"/>
      <color indexed="8"/>
      <name val="Arial"/>
      <family val="0"/>
    </font>
    <font>
      <b/>
      <sz val="10"/>
      <color indexed="12"/>
      <name val="Times New Roman"/>
      <family val="0"/>
    </font>
    <font>
      <b/>
      <sz val="11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2" borderId="12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wrapText="1"/>
    </xf>
    <xf numFmtId="0" fontId="7" fillId="33" borderId="0" xfId="0" applyFont="1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</a:rPr>
              <a:t>Усиление </a:t>
            </a:r>
            <a:r>
              <a:rPr lang="en-US" cap="none" sz="925" b="1" i="0" u="none" baseline="0">
                <a:solidFill>
                  <a:srgbClr val="000000"/>
                </a:solidFill>
              </a:rPr>
              <a:t>A-300MV </a:t>
            </a:r>
            <a:r>
              <a:rPr lang="en-US" cap="none" sz="925" b="1" i="0" u="none" baseline="0">
                <a:solidFill>
                  <a:srgbClr val="000000"/>
                </a:solidFill>
              </a:rPr>
              <a:t>в вертикальной плоскости</a:t>
            </a:r>
          </a:p>
        </c:rich>
      </c:tx>
      <c:layout>
        <c:manualLayout>
          <c:xMode val="factor"/>
          <c:yMode val="factor"/>
          <c:x val="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865"/>
          <c:w val="0.90625"/>
          <c:h val="0.519"/>
        </c:manualLayout>
      </c:layout>
      <c:radarChart>
        <c:radarStyle val="marker"/>
        <c:varyColors val="0"/>
        <c:ser>
          <c:idx val="2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'[1]КСВ'!$V$1:$V$72</c:f>
              <c:numCache>
                <c:ptCount val="72"/>
                <c:pt idx="6">
                  <c:v>30</c:v>
                </c:pt>
                <c:pt idx="12">
                  <c:v>60</c:v>
                </c:pt>
                <c:pt idx="18">
                  <c:v>90</c:v>
                </c:pt>
                <c:pt idx="24">
                  <c:v>120</c:v>
                </c:pt>
                <c:pt idx="30">
                  <c:v>150</c:v>
                </c:pt>
                <c:pt idx="36">
                  <c:v>180</c:v>
                </c:pt>
                <c:pt idx="42">
                  <c:v>210</c:v>
                </c:pt>
                <c:pt idx="48">
                  <c:v>240</c:v>
                </c:pt>
                <c:pt idx="54">
                  <c:v>270</c:v>
                </c:pt>
                <c:pt idx="60">
                  <c:v>300</c:v>
                </c:pt>
                <c:pt idx="66">
                  <c:v>330</c:v>
                </c:pt>
              </c:numCache>
            </c:numRef>
          </c:cat>
          <c:val>
            <c:numRef>
              <c:f>'[1]КСВ'!$W$1:$W$72</c:f>
              <c:numCache>
                <c:ptCount val="72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  <c:pt idx="4">
                  <c:v>-12</c:v>
                </c:pt>
                <c:pt idx="5">
                  <c:v>-10.806740739872023</c:v>
                </c:pt>
                <c:pt idx="6">
                  <c:v>-9.579453149374253</c:v>
                </c:pt>
                <c:pt idx="7">
                  <c:v>-8.66169068021643</c:v>
                </c:pt>
                <c:pt idx="8">
                  <c:v>-8.298636745980213</c:v>
                </c:pt>
                <c:pt idx="9">
                  <c:v>-8.82615791955164</c:v>
                </c:pt>
                <c:pt idx="10">
                  <c:v>-10.821784743973375</c:v>
                </c:pt>
                <c:pt idx="11">
                  <c:v>-12</c:v>
                </c:pt>
                <c:pt idx="12">
                  <c:v>-11.42534793896475</c:v>
                </c:pt>
                <c:pt idx="13">
                  <c:v>-4.9888465828585025</c:v>
                </c:pt>
                <c:pt idx="14">
                  <c:v>-0.5847175231019774</c:v>
                </c:pt>
                <c:pt idx="15">
                  <c:v>2.396689368490636</c:v>
                </c:pt>
                <c:pt idx="16">
                  <c:v>4.355290192018642</c:v>
                </c:pt>
                <c:pt idx="17">
                  <c:v>5.4760980244274435</c:v>
                </c:pt>
                <c:pt idx="18">
                  <c:v>5.841752948081881</c:v>
                </c:pt>
                <c:pt idx="19">
                  <c:v>5.47608117644649</c:v>
                </c:pt>
                <c:pt idx="20">
                  <c:v>4.355255364587541</c:v>
                </c:pt>
                <c:pt idx="21">
                  <c:v>2.396633752483492</c:v>
                </c:pt>
                <c:pt idx="22">
                  <c:v>-0.5848000066885177</c:v>
                </c:pt>
                <c:pt idx="23">
                  <c:v>-4.988968959834933</c:v>
                </c:pt>
                <c:pt idx="24">
                  <c:v>-11.425512684690425</c:v>
                </c:pt>
                <c:pt idx="25">
                  <c:v>-12</c:v>
                </c:pt>
                <c:pt idx="26">
                  <c:v>-10.821715799034495</c:v>
                </c:pt>
                <c:pt idx="27">
                  <c:v>-8.826131910045646</c:v>
                </c:pt>
                <c:pt idx="28">
                  <c:v>-8.29863645270809</c:v>
                </c:pt>
                <c:pt idx="29">
                  <c:v>-8.66170638931197</c:v>
                </c:pt>
                <c:pt idx="30">
                  <c:v>-9.579478595210624</c:v>
                </c:pt>
                <c:pt idx="31">
                  <c:v>-10.806770703656198</c:v>
                </c:pt>
                <c:pt idx="32">
                  <c:v>-12</c:v>
                </c:pt>
                <c:pt idx="33">
                  <c:v>-12</c:v>
                </c:pt>
                <c:pt idx="34">
                  <c:v>-12</c:v>
                </c:pt>
                <c:pt idx="35">
                  <c:v>-12</c:v>
                </c:pt>
                <c:pt idx="36">
                  <c:v>-12</c:v>
                </c:pt>
                <c:pt idx="37">
                  <c:v>-12</c:v>
                </c:pt>
                <c:pt idx="38">
                  <c:v>-12</c:v>
                </c:pt>
                <c:pt idx="39">
                  <c:v>-12</c:v>
                </c:pt>
                <c:pt idx="40">
                  <c:v>-12</c:v>
                </c:pt>
                <c:pt idx="41">
                  <c:v>-10.806740739872023</c:v>
                </c:pt>
                <c:pt idx="42">
                  <c:v>-9.579453149374242</c:v>
                </c:pt>
                <c:pt idx="43">
                  <c:v>-8.661690680216436</c:v>
                </c:pt>
                <c:pt idx="44">
                  <c:v>-8.298636745980215</c:v>
                </c:pt>
                <c:pt idx="45">
                  <c:v>-8.82615791955164</c:v>
                </c:pt>
                <c:pt idx="46">
                  <c:v>-10.821784743973367</c:v>
                </c:pt>
                <c:pt idx="47">
                  <c:v>-12</c:v>
                </c:pt>
                <c:pt idx="48">
                  <c:v>-11.425347938964762</c:v>
                </c:pt>
                <c:pt idx="49">
                  <c:v>-4.988846582858521</c:v>
                </c:pt>
                <c:pt idx="50">
                  <c:v>-0.584717523101994</c:v>
                </c:pt>
                <c:pt idx="51">
                  <c:v>2.3966893684906427</c:v>
                </c:pt>
                <c:pt idx="52">
                  <c:v>4.355290192018646</c:v>
                </c:pt>
                <c:pt idx="53">
                  <c:v>5.4760980244274435</c:v>
                </c:pt>
                <c:pt idx="54">
                  <c:v>5.841752948081881</c:v>
                </c:pt>
                <c:pt idx="55">
                  <c:v>5.476081176446491</c:v>
                </c:pt>
                <c:pt idx="56">
                  <c:v>4.355255364587546</c:v>
                </c:pt>
                <c:pt idx="57">
                  <c:v>2.3966337524834773</c:v>
                </c:pt>
                <c:pt idx="58">
                  <c:v>-0.5848000066884994</c:v>
                </c:pt>
                <c:pt idx="59">
                  <c:v>-4.988968959834965</c:v>
                </c:pt>
                <c:pt idx="60">
                  <c:v>-11.425512684690455</c:v>
                </c:pt>
                <c:pt idx="61">
                  <c:v>-12</c:v>
                </c:pt>
                <c:pt idx="62">
                  <c:v>-10.821715799034495</c:v>
                </c:pt>
                <c:pt idx="63">
                  <c:v>-8.826131910045644</c:v>
                </c:pt>
                <c:pt idx="64">
                  <c:v>-8.29863645270809</c:v>
                </c:pt>
                <c:pt idx="65">
                  <c:v>-8.66170638931197</c:v>
                </c:pt>
                <c:pt idx="66">
                  <c:v>-9.579478595210619</c:v>
                </c:pt>
                <c:pt idx="67">
                  <c:v>-10.806770703656191</c:v>
                </c:pt>
                <c:pt idx="68">
                  <c:v>-12</c:v>
                </c:pt>
                <c:pt idx="69">
                  <c:v>-12</c:v>
                </c:pt>
                <c:pt idx="70">
                  <c:v>-12</c:v>
                </c:pt>
                <c:pt idx="71">
                  <c:v>-12</c:v>
                </c:pt>
              </c:numCache>
            </c:numRef>
          </c:val>
        </c:ser>
        <c:ser>
          <c:idx val="3"/>
          <c:order val="1"/>
          <c:tx>
            <c:v>0,5 Pmax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'[1]КСВ'!$V$1:$V$72</c:f>
              <c:numCache>
                <c:ptCount val="72"/>
                <c:pt idx="6">
                  <c:v>30</c:v>
                </c:pt>
                <c:pt idx="12">
                  <c:v>60</c:v>
                </c:pt>
                <c:pt idx="18">
                  <c:v>90</c:v>
                </c:pt>
                <c:pt idx="24">
                  <c:v>120</c:v>
                </c:pt>
                <c:pt idx="30">
                  <c:v>150</c:v>
                </c:pt>
                <c:pt idx="36">
                  <c:v>180</c:v>
                </c:pt>
                <c:pt idx="42">
                  <c:v>210</c:v>
                </c:pt>
                <c:pt idx="48">
                  <c:v>240</c:v>
                </c:pt>
                <c:pt idx="54">
                  <c:v>270</c:v>
                </c:pt>
                <c:pt idx="60">
                  <c:v>300</c:v>
                </c:pt>
                <c:pt idx="66">
                  <c:v>330</c:v>
                </c:pt>
              </c:numCache>
            </c:numRef>
          </c:cat>
          <c:val>
            <c:numRef>
              <c:f>'[1]КСВ'!$X$1:$X$72</c:f>
              <c:numCache>
                <c:ptCount val="7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</c:numCache>
            </c:numRef>
          </c:val>
        </c:ser>
        <c:axId val="18197471"/>
        <c:axId val="29559512"/>
      </c:radarChart>
      <c:catAx>
        <c:axId val="1819747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400" b="1" i="0" u="none" baseline="0">
                <a:solidFill>
                  <a:srgbClr val="0000FF"/>
                </a:solidFill>
              </a:defRPr>
            </a:pPr>
          </a:p>
        </c:txPr>
        <c:crossAx val="29559512"/>
        <c:crosses val="autoZero"/>
        <c:auto val="0"/>
        <c:lblOffset val="100"/>
        <c:tickLblSkip val="1"/>
        <c:noMultiLvlLbl val="0"/>
      </c:catAx>
      <c:valAx>
        <c:axId val="29559512"/>
        <c:scaling>
          <c:orientation val="minMax"/>
          <c:max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75" b="1" i="0" u="none" baseline="0">
                <a:solidFill>
                  <a:srgbClr val="0000FF"/>
                </a:solidFill>
              </a:defRPr>
            </a:pPr>
          </a:p>
        </c:txPr>
        <c:crossAx val="18197471"/>
        <c:crossesAt val="1"/>
        <c:crossBetween val="between"/>
        <c:dispUnits/>
        <c:majorUnit val="3"/>
      </c:valAx>
      <c:spPr>
        <a:solidFill>
          <a:srgbClr val="FFFFCC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5355"/>
          <c:y val="0.89925"/>
          <c:w val="0.45325"/>
          <c:h val="0.04925"/>
        </c:manualLayout>
      </c:layout>
      <c:overlay val="0"/>
      <c:spPr>
        <a:solidFill>
          <a:srgbClr val="FFFF9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КСВ 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A-300MV (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заводская настройка)</a:t>
            </a:r>
          </a:p>
        </c:rich>
      </c:tx>
      <c:layout>
        <c:manualLayout>
          <c:xMode val="factor"/>
          <c:yMode val="factor"/>
          <c:x val="0.165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25"/>
          <c:w val="0.9965"/>
          <c:h val="0.87075"/>
        </c:manualLayout>
      </c:layout>
      <c:lineChart>
        <c:grouping val="standard"/>
        <c:varyColors val="0"/>
        <c:ser>
          <c:idx val="0"/>
          <c:order val="0"/>
          <c:tx>
            <c:strRef>
              <c:f>'[1]КСВ'!$A$1</c:f>
              <c:strCache>
                <c:ptCount val="1"/>
                <c:pt idx="0">
                  <c:v>КСВ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'[1]КСВ'!$B$2:$B$15</c:f>
              <c:numCache>
                <c:ptCount val="14"/>
                <c:pt idx="0">
                  <c:v>150</c:v>
                </c:pt>
                <c:pt idx="1">
                  <c:v>150.5</c:v>
                </c:pt>
                <c:pt idx="2">
                  <c:v>151</c:v>
                </c:pt>
                <c:pt idx="3">
                  <c:v>151.5</c:v>
                </c:pt>
                <c:pt idx="4">
                  <c:v>152</c:v>
                </c:pt>
                <c:pt idx="5">
                  <c:v>152.5</c:v>
                </c:pt>
                <c:pt idx="6">
                  <c:v>153</c:v>
                </c:pt>
                <c:pt idx="7">
                  <c:v>153.5</c:v>
                </c:pt>
                <c:pt idx="8">
                  <c:v>154</c:v>
                </c:pt>
                <c:pt idx="9">
                  <c:v>154.5</c:v>
                </c:pt>
                <c:pt idx="10">
                  <c:v>155</c:v>
                </c:pt>
                <c:pt idx="11">
                  <c:v>155.5</c:v>
                </c:pt>
                <c:pt idx="12">
                  <c:v>156</c:v>
                </c:pt>
                <c:pt idx="13">
                  <c:v>156.5</c:v>
                </c:pt>
              </c:numCache>
            </c:numRef>
          </c:cat>
          <c:val>
            <c:numRef>
              <c:f>'[1]КСВ'!$A$2:$A$15</c:f>
              <c:numCache>
                <c:ptCount val="14"/>
                <c:pt idx="0">
                  <c:v>1.29</c:v>
                </c:pt>
                <c:pt idx="1">
                  <c:v>1.22</c:v>
                </c:pt>
                <c:pt idx="2">
                  <c:v>1.16</c:v>
                </c:pt>
                <c:pt idx="3">
                  <c:v>1.11</c:v>
                </c:pt>
                <c:pt idx="4">
                  <c:v>1.09</c:v>
                </c:pt>
                <c:pt idx="5">
                  <c:v>1.16</c:v>
                </c:pt>
                <c:pt idx="6">
                  <c:v>1.26</c:v>
                </c:pt>
                <c:pt idx="7">
                  <c:v>1.44</c:v>
                </c:pt>
                <c:pt idx="8">
                  <c:v>1.62</c:v>
                </c:pt>
                <c:pt idx="9">
                  <c:v>1.81</c:v>
                </c:pt>
                <c:pt idx="10">
                  <c:v>2.07</c:v>
                </c:pt>
                <c:pt idx="11">
                  <c:v>2.35</c:v>
                </c:pt>
                <c:pt idx="12">
                  <c:v>2.59</c:v>
                </c:pt>
                <c:pt idx="13">
                  <c:v>2.89</c:v>
                </c:pt>
              </c:numCache>
            </c:numRef>
          </c:val>
          <c:smooth val="0"/>
        </c:ser>
        <c:marker val="1"/>
        <c:axId val="64709017"/>
        <c:axId val="45510242"/>
      </c:lineChart>
      <c:catAx>
        <c:axId val="64709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FF"/>
                    </a:solidFill>
                    <a:latin typeface="Arial Cyr"/>
                    <a:ea typeface="Arial Cyr"/>
                    <a:cs typeface="Arial Cyr"/>
                  </a:rPr>
                  <a:t>F [ MHz ]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1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5510242"/>
        <c:crosses val="autoZero"/>
        <c:auto val="1"/>
        <c:lblOffset val="100"/>
        <c:tickLblSkip val="2"/>
        <c:noMultiLvlLbl val="0"/>
      </c:catAx>
      <c:valAx>
        <c:axId val="45510242"/>
        <c:scaling>
          <c:orientation val="minMax"/>
          <c:max val="2.8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rPr>
                  <a:t>VSWR</a:t>
                </a:r>
              </a:p>
            </c:rich>
          </c:tx>
          <c:layout>
            <c:manualLayout>
              <c:xMode val="factor"/>
              <c:yMode val="factor"/>
              <c:x val="0.0632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4709017"/>
        <c:crossesAt val="1"/>
        <c:crossBetween val="between"/>
        <c:dispUnits/>
        <c:majorUnit val="0.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</a:rPr>
              <a:t>КСВ </a:t>
            </a:r>
            <a:r>
              <a:rPr lang="en-US" cap="none" sz="1000" b="1" i="0" u="none" baseline="0">
                <a:solidFill>
                  <a:srgbClr val="0000FF"/>
                </a:solidFill>
              </a:rPr>
              <a:t>A-300MV Fo=172 MHz</a:t>
            </a:r>
          </a:p>
        </c:rich>
      </c:tx>
      <c:layout>
        <c:manualLayout>
          <c:xMode val="factor"/>
          <c:yMode val="factor"/>
          <c:x val="0.19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25"/>
          <c:y val="0.08475"/>
          <c:w val="0.91075"/>
          <c:h val="0.91525"/>
        </c:manualLayout>
      </c:layout>
      <c:lineChart>
        <c:grouping val="standard"/>
        <c:varyColors val="0"/>
        <c:ser>
          <c:idx val="1"/>
          <c:order val="0"/>
          <c:tx>
            <c:strRef>
              <c:f>'[1]КСВ'!$B$53</c:f>
              <c:strCache>
                <c:ptCount val="1"/>
                <c:pt idx="0">
                  <c:v>КСВ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'[1]КСВ'!$A$54:$A$72</c:f>
              <c:numCache>
                <c:ptCount val="19"/>
                <c:pt idx="0">
                  <c:v>167</c:v>
                </c:pt>
                <c:pt idx="1">
                  <c:v>167.5</c:v>
                </c:pt>
                <c:pt idx="2">
                  <c:v>168</c:v>
                </c:pt>
                <c:pt idx="3">
                  <c:v>168.5</c:v>
                </c:pt>
                <c:pt idx="4">
                  <c:v>169</c:v>
                </c:pt>
                <c:pt idx="5">
                  <c:v>169.5</c:v>
                </c:pt>
                <c:pt idx="6">
                  <c:v>170</c:v>
                </c:pt>
                <c:pt idx="7">
                  <c:v>170.5</c:v>
                </c:pt>
                <c:pt idx="8">
                  <c:v>171</c:v>
                </c:pt>
                <c:pt idx="9">
                  <c:v>171.5</c:v>
                </c:pt>
                <c:pt idx="10">
                  <c:v>172</c:v>
                </c:pt>
                <c:pt idx="11">
                  <c:v>172.5</c:v>
                </c:pt>
                <c:pt idx="12">
                  <c:v>173</c:v>
                </c:pt>
                <c:pt idx="13">
                  <c:v>173.5</c:v>
                </c:pt>
                <c:pt idx="14">
                  <c:v>174</c:v>
                </c:pt>
                <c:pt idx="15">
                  <c:v>174.5</c:v>
                </c:pt>
                <c:pt idx="16">
                  <c:v>175</c:v>
                </c:pt>
                <c:pt idx="17">
                  <c:v>175.5</c:v>
                </c:pt>
                <c:pt idx="18">
                  <c:v>176</c:v>
                </c:pt>
              </c:numCache>
            </c:numRef>
          </c:cat>
          <c:val>
            <c:numRef>
              <c:f>'[1]КСВ'!$B$54:$B$72</c:f>
              <c:numCache>
                <c:ptCount val="19"/>
                <c:pt idx="0">
                  <c:v>2.18</c:v>
                </c:pt>
                <c:pt idx="1">
                  <c:v>2.09</c:v>
                </c:pt>
                <c:pt idx="2">
                  <c:v>1.98</c:v>
                </c:pt>
                <c:pt idx="3">
                  <c:v>1.83</c:v>
                </c:pt>
                <c:pt idx="4">
                  <c:v>1.64</c:v>
                </c:pt>
                <c:pt idx="5">
                  <c:v>1.51</c:v>
                </c:pt>
                <c:pt idx="6">
                  <c:v>1.38</c:v>
                </c:pt>
                <c:pt idx="7">
                  <c:v>1.27</c:v>
                </c:pt>
                <c:pt idx="8">
                  <c:v>1.16</c:v>
                </c:pt>
                <c:pt idx="9">
                  <c:v>1.07</c:v>
                </c:pt>
                <c:pt idx="10">
                  <c:v>1.04</c:v>
                </c:pt>
                <c:pt idx="11">
                  <c:v>1.15</c:v>
                </c:pt>
                <c:pt idx="12">
                  <c:v>1.28</c:v>
                </c:pt>
                <c:pt idx="13">
                  <c:v>1.47</c:v>
                </c:pt>
                <c:pt idx="14">
                  <c:v>1.64</c:v>
                </c:pt>
                <c:pt idx="15">
                  <c:v>1.89</c:v>
                </c:pt>
                <c:pt idx="16">
                  <c:v>2.18</c:v>
                </c:pt>
                <c:pt idx="17">
                  <c:v>2.42</c:v>
                </c:pt>
                <c:pt idx="18">
                  <c:v>2.8</c:v>
                </c:pt>
              </c:numCache>
            </c:numRef>
          </c:val>
          <c:smooth val="0"/>
        </c:ser>
        <c:marker val="1"/>
        <c:axId val="6938995"/>
        <c:axId val="62450956"/>
      </c:lineChart>
      <c:catAx>
        <c:axId val="6938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F [ MHz ]</a:t>
                </a:r>
              </a:p>
            </c:rich>
          </c:tx>
          <c:layout>
            <c:manualLayout>
              <c:xMode val="factor"/>
              <c:yMode val="factor"/>
              <c:x val="0.005"/>
              <c:y val="-0.1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2450956"/>
        <c:crosses val="autoZero"/>
        <c:auto val="1"/>
        <c:lblOffset val="100"/>
        <c:tickLblSkip val="2"/>
        <c:noMultiLvlLbl val="0"/>
      </c:catAx>
      <c:valAx>
        <c:axId val="62450956"/>
        <c:scaling>
          <c:orientation val="minMax"/>
          <c:max val="2.8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VSWR</a:t>
                </a:r>
              </a:p>
            </c:rich>
          </c:tx>
          <c:layout>
            <c:manualLayout>
              <c:xMode val="factor"/>
              <c:yMode val="factor"/>
              <c:x val="0.03775"/>
              <c:y val="0.15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938995"/>
        <c:crossesAt val="1"/>
        <c:crossBetween val="between"/>
        <c:dispUnits/>
        <c:majorUnit val="0.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КСВ 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A-300MV Fo=162 MHz</a:t>
            </a:r>
          </a:p>
        </c:rich>
      </c:tx>
      <c:layout>
        <c:manualLayout>
          <c:xMode val="factor"/>
          <c:yMode val="factor"/>
          <c:x val="0.108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3"/>
          <c:w val="1"/>
          <c:h val="0.9145"/>
        </c:manualLayout>
      </c:layout>
      <c:lineChart>
        <c:grouping val="standard"/>
        <c:varyColors val="0"/>
        <c:ser>
          <c:idx val="1"/>
          <c:order val="0"/>
          <c:tx>
            <c:strRef>
              <c:f>'[1]КСВ'!$B$30</c:f>
              <c:strCache>
                <c:ptCount val="1"/>
                <c:pt idx="0">
                  <c:v>КСВ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'[1]КСВ'!$A$31:$A$51</c:f>
              <c:numCache>
                <c:ptCount val="21"/>
                <c:pt idx="0">
                  <c:v>157</c:v>
                </c:pt>
                <c:pt idx="1">
                  <c:v>157.5</c:v>
                </c:pt>
                <c:pt idx="2">
                  <c:v>158</c:v>
                </c:pt>
                <c:pt idx="3">
                  <c:v>158.5</c:v>
                </c:pt>
                <c:pt idx="4">
                  <c:v>159</c:v>
                </c:pt>
                <c:pt idx="5">
                  <c:v>159.5</c:v>
                </c:pt>
                <c:pt idx="6">
                  <c:v>160</c:v>
                </c:pt>
                <c:pt idx="7">
                  <c:v>160.5</c:v>
                </c:pt>
                <c:pt idx="8">
                  <c:v>161</c:v>
                </c:pt>
                <c:pt idx="9">
                  <c:v>161.5</c:v>
                </c:pt>
                <c:pt idx="10">
                  <c:v>162</c:v>
                </c:pt>
                <c:pt idx="11">
                  <c:v>162.5</c:v>
                </c:pt>
                <c:pt idx="12">
                  <c:v>163</c:v>
                </c:pt>
                <c:pt idx="13">
                  <c:v>163.5</c:v>
                </c:pt>
                <c:pt idx="14">
                  <c:v>164</c:v>
                </c:pt>
                <c:pt idx="15">
                  <c:v>164.5</c:v>
                </c:pt>
                <c:pt idx="16">
                  <c:v>165</c:v>
                </c:pt>
                <c:pt idx="17">
                  <c:v>165.5</c:v>
                </c:pt>
                <c:pt idx="18">
                  <c:v>166</c:v>
                </c:pt>
                <c:pt idx="19">
                  <c:v>166.5</c:v>
                </c:pt>
                <c:pt idx="20">
                  <c:v>167</c:v>
                </c:pt>
              </c:numCache>
            </c:numRef>
          </c:cat>
          <c:val>
            <c:numRef>
              <c:f>'[1]КСВ'!$B$31:$B$51</c:f>
              <c:numCache>
                <c:ptCount val="21"/>
                <c:pt idx="0">
                  <c:v>2.42</c:v>
                </c:pt>
                <c:pt idx="1">
                  <c:v>2.18</c:v>
                </c:pt>
                <c:pt idx="2">
                  <c:v>2.09</c:v>
                </c:pt>
                <c:pt idx="3">
                  <c:v>2</c:v>
                </c:pt>
                <c:pt idx="4">
                  <c:v>1.83</c:v>
                </c:pt>
                <c:pt idx="5">
                  <c:v>1.67</c:v>
                </c:pt>
                <c:pt idx="6">
                  <c:v>1.5</c:v>
                </c:pt>
                <c:pt idx="7">
                  <c:v>1.32</c:v>
                </c:pt>
                <c:pt idx="8">
                  <c:v>1.21</c:v>
                </c:pt>
                <c:pt idx="9">
                  <c:v>1.1</c:v>
                </c:pt>
                <c:pt idx="10">
                  <c:v>1.06</c:v>
                </c:pt>
                <c:pt idx="11">
                  <c:v>1.14</c:v>
                </c:pt>
                <c:pt idx="12">
                  <c:v>1.23</c:v>
                </c:pt>
                <c:pt idx="13">
                  <c:v>1.37</c:v>
                </c:pt>
                <c:pt idx="14">
                  <c:v>1.53</c:v>
                </c:pt>
                <c:pt idx="15">
                  <c:v>1.71</c:v>
                </c:pt>
                <c:pt idx="16">
                  <c:v>2</c:v>
                </c:pt>
                <c:pt idx="17">
                  <c:v>2.18</c:v>
                </c:pt>
                <c:pt idx="18">
                  <c:v>2.42</c:v>
                </c:pt>
                <c:pt idx="19">
                  <c:v>2.75</c:v>
                </c:pt>
                <c:pt idx="20">
                  <c:v>3.1</c:v>
                </c:pt>
              </c:numCache>
            </c:numRef>
          </c:val>
          <c:smooth val="0"/>
        </c:ser>
        <c:marker val="1"/>
        <c:axId val="25187693"/>
        <c:axId val="25362646"/>
      </c:lineChart>
      <c:catAx>
        <c:axId val="25187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  <a:latin typeface="Arial Cyr"/>
                    <a:ea typeface="Arial Cyr"/>
                    <a:cs typeface="Arial Cyr"/>
                  </a:rPr>
                  <a:t>F [ MHz 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1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5362646"/>
        <c:crosses val="autoZero"/>
        <c:auto val="1"/>
        <c:lblOffset val="100"/>
        <c:tickLblSkip val="2"/>
        <c:noMultiLvlLbl val="0"/>
      </c:catAx>
      <c:valAx>
        <c:axId val="25362646"/>
        <c:scaling>
          <c:orientation val="minMax"/>
          <c:max val="3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  <a:latin typeface="Arial Cyr"/>
                    <a:ea typeface="Arial Cyr"/>
                    <a:cs typeface="Arial Cyr"/>
                  </a:rPr>
                  <a:t>VSWR</a:t>
                </a:r>
              </a:p>
            </c:rich>
          </c:tx>
          <c:layout>
            <c:manualLayout>
              <c:xMode val="factor"/>
              <c:yMode val="factor"/>
              <c:x val="0.06275"/>
              <c:y val="0.1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5187693"/>
        <c:crossesAt val="1"/>
        <c:crossBetween val="between"/>
        <c:dispUnits/>
        <c:majorUnit val="0.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3009900</xdr:colOff>
      <xdr:row>53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3009900" cy="870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11</xdr:col>
      <xdr:colOff>219075</xdr:colOff>
      <xdr:row>30</xdr:row>
      <xdr:rowOff>104775</xdr:rowOff>
    </xdr:to>
    <xdr:graphicFrame>
      <xdr:nvGraphicFramePr>
        <xdr:cNvPr id="2" name="Диаграмма 4"/>
        <xdr:cNvGraphicFramePr/>
      </xdr:nvGraphicFramePr>
      <xdr:xfrm>
        <a:off x="6438900" y="542925"/>
        <a:ext cx="2962275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7</xdr:col>
      <xdr:colOff>219075</xdr:colOff>
      <xdr:row>38</xdr:row>
      <xdr:rowOff>9525</xdr:rowOff>
    </xdr:from>
    <xdr:to>
      <xdr:col>10</xdr:col>
      <xdr:colOff>657225</xdr:colOff>
      <xdr:row>54</xdr:row>
      <xdr:rowOff>9525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57975" y="6267450"/>
          <a:ext cx="2505075" cy="2628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5</xdr:col>
      <xdr:colOff>438150</xdr:colOff>
      <xdr:row>66</xdr:row>
      <xdr:rowOff>47625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43325" y="7267575"/>
          <a:ext cx="2181225" cy="3762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171450</xdr:colOff>
      <xdr:row>24</xdr:row>
      <xdr:rowOff>171450</xdr:rowOff>
    </xdr:to>
    <xdr:graphicFrame>
      <xdr:nvGraphicFramePr>
        <xdr:cNvPr id="1" name="Диаграмма 1"/>
        <xdr:cNvGraphicFramePr/>
      </xdr:nvGraphicFramePr>
      <xdr:xfrm>
        <a:off x="0" y="0"/>
        <a:ext cx="3219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4</xdr:col>
      <xdr:colOff>180975</xdr:colOff>
      <xdr:row>53</xdr:row>
      <xdr:rowOff>152400</xdr:rowOff>
    </xdr:to>
    <xdr:graphicFrame>
      <xdr:nvGraphicFramePr>
        <xdr:cNvPr id="2" name="Диаграмма 2"/>
        <xdr:cNvGraphicFramePr/>
      </xdr:nvGraphicFramePr>
      <xdr:xfrm>
        <a:off x="0" y="4086225"/>
        <a:ext cx="3228975" cy="4686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161925</xdr:colOff>
      <xdr:row>0</xdr:row>
      <xdr:rowOff>0</xdr:rowOff>
    </xdr:from>
    <xdr:to>
      <xdr:col>8</xdr:col>
      <xdr:colOff>676275</xdr:colOff>
      <xdr:row>25</xdr:row>
      <xdr:rowOff>0</xdr:rowOff>
    </xdr:to>
    <xdr:graphicFrame>
      <xdr:nvGraphicFramePr>
        <xdr:cNvPr id="3" name="Диаграмма 3"/>
        <xdr:cNvGraphicFramePr/>
      </xdr:nvGraphicFramePr>
      <xdr:xfrm>
        <a:off x="3209925" y="0"/>
        <a:ext cx="3257550" cy="4086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5</xdr:col>
      <xdr:colOff>0</xdr:colOff>
      <xdr:row>37</xdr:row>
      <xdr:rowOff>0</xdr:rowOff>
    </xdr:from>
    <xdr:to>
      <xdr:col>9</xdr:col>
      <xdr:colOff>314325</xdr:colOff>
      <xdr:row>53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33800" y="6029325"/>
          <a:ext cx="3057525" cy="2609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300m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-300MV"/>
      <sheetName val="КСВ"/>
    </sheetNames>
    <sheetDataSet>
      <sheetData sheetId="1">
        <row r="1">
          <cell r="A1" t="str">
            <v>КСВ</v>
          </cell>
          <cell r="W1">
            <v>-12</v>
          </cell>
          <cell r="X1">
            <v>3</v>
          </cell>
        </row>
        <row r="2">
          <cell r="A2">
            <v>1.29</v>
          </cell>
          <cell r="B2">
            <v>150</v>
          </cell>
          <cell r="W2">
            <v>-12</v>
          </cell>
          <cell r="X2">
            <v>3</v>
          </cell>
        </row>
        <row r="3">
          <cell r="A3">
            <v>1.22</v>
          </cell>
          <cell r="B3">
            <v>150.5</v>
          </cell>
          <cell r="W3">
            <v>-12</v>
          </cell>
          <cell r="X3">
            <v>3</v>
          </cell>
        </row>
        <row r="4">
          <cell r="A4">
            <v>1.16</v>
          </cell>
          <cell r="B4">
            <v>151</v>
          </cell>
          <cell r="W4">
            <v>-12</v>
          </cell>
          <cell r="X4">
            <v>3</v>
          </cell>
        </row>
        <row r="5">
          <cell r="A5">
            <v>1.11</v>
          </cell>
          <cell r="B5">
            <v>151.5</v>
          </cell>
          <cell r="W5">
            <v>-12</v>
          </cell>
          <cell r="X5">
            <v>3</v>
          </cell>
        </row>
        <row r="6">
          <cell r="A6">
            <v>1.09</v>
          </cell>
          <cell r="B6">
            <v>152</v>
          </cell>
          <cell r="W6">
            <v>-10.806740739872023</v>
          </cell>
          <cell r="X6">
            <v>3</v>
          </cell>
        </row>
        <row r="7">
          <cell r="A7">
            <v>1.16</v>
          </cell>
          <cell r="B7">
            <v>152.5</v>
          </cell>
          <cell r="V7">
            <v>30</v>
          </cell>
          <cell r="W7">
            <v>-9.579453149374253</v>
          </cell>
          <cell r="X7">
            <v>3</v>
          </cell>
        </row>
        <row r="8">
          <cell r="A8">
            <v>1.26</v>
          </cell>
          <cell r="B8">
            <v>153</v>
          </cell>
          <cell r="W8">
            <v>-8.66169068021643</v>
          </cell>
          <cell r="X8">
            <v>3</v>
          </cell>
        </row>
        <row r="9">
          <cell r="A9">
            <v>1.44</v>
          </cell>
          <cell r="B9">
            <v>153.5</v>
          </cell>
          <cell r="W9">
            <v>-8.298636745980213</v>
          </cell>
          <cell r="X9">
            <v>3</v>
          </cell>
        </row>
        <row r="10">
          <cell r="A10">
            <v>1.62</v>
          </cell>
          <cell r="B10">
            <v>154</v>
          </cell>
          <cell r="W10">
            <v>-8.82615791955164</v>
          </cell>
          <cell r="X10">
            <v>3</v>
          </cell>
        </row>
        <row r="11">
          <cell r="A11">
            <v>1.81</v>
          </cell>
          <cell r="B11">
            <v>154.5</v>
          </cell>
          <cell r="W11">
            <v>-10.821784743973375</v>
          </cell>
          <cell r="X11">
            <v>3</v>
          </cell>
        </row>
        <row r="12">
          <cell r="A12">
            <v>2.07</v>
          </cell>
          <cell r="B12">
            <v>155</v>
          </cell>
          <cell r="W12">
            <v>-12</v>
          </cell>
          <cell r="X12">
            <v>3</v>
          </cell>
        </row>
        <row r="13">
          <cell r="A13">
            <v>2.35</v>
          </cell>
          <cell r="B13">
            <v>155.5</v>
          </cell>
          <cell r="V13">
            <v>60</v>
          </cell>
          <cell r="W13">
            <v>-11.42534793896475</v>
          </cell>
          <cell r="X13">
            <v>3</v>
          </cell>
        </row>
        <row r="14">
          <cell r="A14">
            <v>2.59</v>
          </cell>
          <cell r="B14">
            <v>156</v>
          </cell>
          <cell r="W14">
            <v>-4.9888465828585025</v>
          </cell>
          <cell r="X14">
            <v>3</v>
          </cell>
        </row>
        <row r="15">
          <cell r="A15">
            <v>2.89</v>
          </cell>
          <cell r="B15">
            <v>156.5</v>
          </cell>
          <cell r="W15">
            <v>-0.5847175231019774</v>
          </cell>
          <cell r="X15">
            <v>3</v>
          </cell>
        </row>
        <row r="16">
          <cell r="W16">
            <v>2.396689368490636</v>
          </cell>
          <cell r="X16">
            <v>3</v>
          </cell>
        </row>
        <row r="17">
          <cell r="W17">
            <v>4.355290192018642</v>
          </cell>
          <cell r="X17">
            <v>3</v>
          </cell>
        </row>
        <row r="18">
          <cell r="W18">
            <v>5.4760980244274435</v>
          </cell>
          <cell r="X18">
            <v>3</v>
          </cell>
        </row>
        <row r="19">
          <cell r="V19">
            <v>90</v>
          </cell>
          <cell r="W19">
            <v>5.841752948081881</v>
          </cell>
          <cell r="X19">
            <v>3</v>
          </cell>
        </row>
        <row r="20">
          <cell r="W20">
            <v>5.47608117644649</v>
          </cell>
          <cell r="X20">
            <v>3</v>
          </cell>
        </row>
        <row r="21">
          <cell r="W21">
            <v>4.355255364587541</v>
          </cell>
          <cell r="X21">
            <v>3</v>
          </cell>
        </row>
        <row r="22">
          <cell r="W22">
            <v>2.396633752483492</v>
          </cell>
          <cell r="X22">
            <v>3</v>
          </cell>
        </row>
        <row r="23">
          <cell r="W23">
            <v>-0.5848000066885177</v>
          </cell>
          <cell r="X23">
            <v>3</v>
          </cell>
        </row>
        <row r="24">
          <cell r="W24">
            <v>-4.988968959834933</v>
          </cell>
          <cell r="X24">
            <v>3</v>
          </cell>
        </row>
        <row r="25">
          <cell r="V25">
            <v>120</v>
          </cell>
          <cell r="W25">
            <v>-11.425512684690425</v>
          </cell>
          <cell r="X25">
            <v>3</v>
          </cell>
        </row>
        <row r="26">
          <cell r="W26">
            <v>-12</v>
          </cell>
          <cell r="X26">
            <v>3</v>
          </cell>
        </row>
        <row r="27">
          <cell r="W27">
            <v>-10.821715799034495</v>
          </cell>
          <cell r="X27">
            <v>3</v>
          </cell>
        </row>
        <row r="28">
          <cell r="W28">
            <v>-8.826131910045646</v>
          </cell>
          <cell r="X28">
            <v>3</v>
          </cell>
        </row>
        <row r="29">
          <cell r="W29">
            <v>-8.29863645270809</v>
          </cell>
          <cell r="X29">
            <v>3</v>
          </cell>
        </row>
        <row r="30">
          <cell r="B30" t="str">
            <v>КСВ</v>
          </cell>
          <cell r="W30">
            <v>-8.66170638931197</v>
          </cell>
          <cell r="X30">
            <v>3</v>
          </cell>
        </row>
        <row r="31">
          <cell r="A31">
            <v>157</v>
          </cell>
          <cell r="B31">
            <v>2.42</v>
          </cell>
          <cell r="V31">
            <v>150</v>
          </cell>
          <cell r="W31">
            <v>-9.579478595210624</v>
          </cell>
          <cell r="X31">
            <v>3</v>
          </cell>
        </row>
        <row r="32">
          <cell r="A32">
            <v>157.5</v>
          </cell>
          <cell r="B32">
            <v>2.18</v>
          </cell>
          <cell r="W32">
            <v>-10.806770703656198</v>
          </cell>
          <cell r="X32">
            <v>3</v>
          </cell>
        </row>
        <row r="33">
          <cell r="A33">
            <v>158</v>
          </cell>
          <cell r="B33">
            <v>2.09</v>
          </cell>
          <cell r="W33">
            <v>-12</v>
          </cell>
          <cell r="X33">
            <v>3</v>
          </cell>
        </row>
        <row r="34">
          <cell r="A34">
            <v>158.5</v>
          </cell>
          <cell r="B34">
            <v>2</v>
          </cell>
          <cell r="W34">
            <v>-12</v>
          </cell>
          <cell r="X34">
            <v>3</v>
          </cell>
        </row>
        <row r="35">
          <cell r="A35">
            <v>159</v>
          </cell>
          <cell r="B35">
            <v>1.83</v>
          </cell>
          <cell r="W35">
            <v>-12</v>
          </cell>
          <cell r="X35">
            <v>3</v>
          </cell>
        </row>
        <row r="36">
          <cell r="A36">
            <v>159.5</v>
          </cell>
          <cell r="B36">
            <v>1.67</v>
          </cell>
          <cell r="W36">
            <v>-12</v>
          </cell>
          <cell r="X36">
            <v>3</v>
          </cell>
        </row>
        <row r="37">
          <cell r="A37">
            <v>160</v>
          </cell>
          <cell r="B37">
            <v>1.5</v>
          </cell>
          <cell r="V37">
            <v>180</v>
          </cell>
          <cell r="W37">
            <v>-12</v>
          </cell>
          <cell r="X37">
            <v>3</v>
          </cell>
        </row>
        <row r="38">
          <cell r="A38">
            <v>160.5</v>
          </cell>
          <cell r="B38">
            <v>1.32</v>
          </cell>
          <cell r="W38">
            <v>-12</v>
          </cell>
          <cell r="X38">
            <v>3</v>
          </cell>
        </row>
        <row r="39">
          <cell r="A39">
            <v>161</v>
          </cell>
          <cell r="B39">
            <v>1.21</v>
          </cell>
          <cell r="W39">
            <v>-12</v>
          </cell>
          <cell r="X39">
            <v>3</v>
          </cell>
        </row>
        <row r="40">
          <cell r="A40">
            <v>161.5</v>
          </cell>
          <cell r="B40">
            <v>1.1</v>
          </cell>
          <cell r="W40">
            <v>-12</v>
          </cell>
          <cell r="X40">
            <v>3</v>
          </cell>
        </row>
        <row r="41">
          <cell r="A41">
            <v>162</v>
          </cell>
          <cell r="B41">
            <v>1.06</v>
          </cell>
          <cell r="W41">
            <v>-12</v>
          </cell>
          <cell r="X41">
            <v>3</v>
          </cell>
        </row>
        <row r="42">
          <cell r="A42">
            <v>162.5</v>
          </cell>
          <cell r="B42">
            <v>1.14</v>
          </cell>
          <cell r="W42">
            <v>-10.806740739872023</v>
          </cell>
          <cell r="X42">
            <v>3</v>
          </cell>
        </row>
        <row r="43">
          <cell r="A43">
            <v>163</v>
          </cell>
          <cell r="B43">
            <v>1.23</v>
          </cell>
          <cell r="V43">
            <v>210</v>
          </cell>
          <cell r="W43">
            <v>-9.579453149374242</v>
          </cell>
          <cell r="X43">
            <v>3</v>
          </cell>
        </row>
        <row r="44">
          <cell r="A44">
            <v>163.5</v>
          </cell>
          <cell r="B44">
            <v>1.37</v>
          </cell>
          <cell r="W44">
            <v>-8.661690680216436</v>
          </cell>
          <cell r="X44">
            <v>3</v>
          </cell>
        </row>
        <row r="45">
          <cell r="A45">
            <v>164</v>
          </cell>
          <cell r="B45">
            <v>1.53</v>
          </cell>
          <cell r="W45">
            <v>-8.298636745980215</v>
          </cell>
          <cell r="X45">
            <v>3</v>
          </cell>
        </row>
        <row r="46">
          <cell r="A46">
            <v>164.5</v>
          </cell>
          <cell r="B46">
            <v>1.71</v>
          </cell>
          <cell r="W46">
            <v>-8.82615791955164</v>
          </cell>
          <cell r="X46">
            <v>3</v>
          </cell>
        </row>
        <row r="47">
          <cell r="A47">
            <v>165</v>
          </cell>
          <cell r="B47">
            <v>2</v>
          </cell>
          <cell r="W47">
            <v>-10.821784743973367</v>
          </cell>
          <cell r="X47">
            <v>3</v>
          </cell>
        </row>
        <row r="48">
          <cell r="A48">
            <v>165.5</v>
          </cell>
          <cell r="B48">
            <v>2.18</v>
          </cell>
          <cell r="W48">
            <v>-12</v>
          </cell>
          <cell r="X48">
            <v>3</v>
          </cell>
        </row>
        <row r="49">
          <cell r="A49">
            <v>166</v>
          </cell>
          <cell r="B49">
            <v>2.42</v>
          </cell>
          <cell r="V49">
            <v>240</v>
          </cell>
          <cell r="W49">
            <v>-11.425347938964762</v>
          </cell>
          <cell r="X49">
            <v>3</v>
          </cell>
        </row>
        <row r="50">
          <cell r="A50">
            <v>166.5</v>
          </cell>
          <cell r="B50">
            <v>2.75</v>
          </cell>
          <cell r="W50">
            <v>-4.988846582858521</v>
          </cell>
          <cell r="X50">
            <v>3</v>
          </cell>
        </row>
        <row r="51">
          <cell r="A51">
            <v>167</v>
          </cell>
          <cell r="B51">
            <v>3.1</v>
          </cell>
          <cell r="W51">
            <v>-0.584717523101994</v>
          </cell>
          <cell r="X51">
            <v>3</v>
          </cell>
        </row>
        <row r="52">
          <cell r="W52">
            <v>2.3966893684906427</v>
          </cell>
          <cell r="X52">
            <v>3</v>
          </cell>
        </row>
        <row r="53">
          <cell r="B53" t="str">
            <v>КСВ</v>
          </cell>
          <cell r="W53">
            <v>4.355290192018646</v>
          </cell>
          <cell r="X53">
            <v>3</v>
          </cell>
        </row>
        <row r="54">
          <cell r="A54">
            <v>167</v>
          </cell>
          <cell r="B54">
            <v>2.18</v>
          </cell>
          <cell r="W54">
            <v>5.4760980244274435</v>
          </cell>
          <cell r="X54">
            <v>3</v>
          </cell>
        </row>
        <row r="55">
          <cell r="A55">
            <v>167.5</v>
          </cell>
          <cell r="B55">
            <v>2.09</v>
          </cell>
          <cell r="V55">
            <v>270</v>
          </cell>
          <cell r="W55">
            <v>5.841752948081881</v>
          </cell>
          <cell r="X55">
            <v>3</v>
          </cell>
        </row>
        <row r="56">
          <cell r="A56">
            <v>168</v>
          </cell>
          <cell r="B56">
            <v>1.98</v>
          </cell>
          <cell r="W56">
            <v>5.476081176446491</v>
          </cell>
          <cell r="X56">
            <v>3</v>
          </cell>
        </row>
        <row r="57">
          <cell r="A57">
            <v>168.5</v>
          </cell>
          <cell r="B57">
            <v>1.83</v>
          </cell>
          <cell r="W57">
            <v>4.355255364587546</v>
          </cell>
          <cell r="X57">
            <v>3</v>
          </cell>
        </row>
        <row r="58">
          <cell r="A58">
            <v>169</v>
          </cell>
          <cell r="B58">
            <v>1.64</v>
          </cell>
          <cell r="W58">
            <v>2.3966337524834773</v>
          </cell>
          <cell r="X58">
            <v>3</v>
          </cell>
        </row>
        <row r="59">
          <cell r="A59">
            <v>169.5</v>
          </cell>
          <cell r="B59">
            <v>1.51</v>
          </cell>
          <cell r="W59">
            <v>-0.5848000066884994</v>
          </cell>
          <cell r="X59">
            <v>3</v>
          </cell>
        </row>
        <row r="60">
          <cell r="A60">
            <v>170</v>
          </cell>
          <cell r="B60">
            <v>1.38</v>
          </cell>
          <cell r="W60">
            <v>-4.988968959834965</v>
          </cell>
          <cell r="X60">
            <v>3</v>
          </cell>
        </row>
        <row r="61">
          <cell r="A61">
            <v>170.5</v>
          </cell>
          <cell r="B61">
            <v>1.27</v>
          </cell>
          <cell r="V61">
            <v>300</v>
          </cell>
          <cell r="W61">
            <v>-11.425512684690455</v>
          </cell>
          <cell r="X61">
            <v>3</v>
          </cell>
        </row>
        <row r="62">
          <cell r="A62">
            <v>171</v>
          </cell>
          <cell r="B62">
            <v>1.16</v>
          </cell>
          <cell r="W62">
            <v>-12</v>
          </cell>
          <cell r="X62">
            <v>3</v>
          </cell>
        </row>
        <row r="63">
          <cell r="A63">
            <v>171.5</v>
          </cell>
          <cell r="B63">
            <v>1.07</v>
          </cell>
          <cell r="W63">
            <v>-10.821715799034495</v>
          </cell>
          <cell r="X63">
            <v>3</v>
          </cell>
        </row>
        <row r="64">
          <cell r="A64">
            <v>172</v>
          </cell>
          <cell r="B64">
            <v>1.04</v>
          </cell>
          <cell r="W64">
            <v>-8.826131910045644</v>
          </cell>
          <cell r="X64">
            <v>3</v>
          </cell>
        </row>
        <row r="65">
          <cell r="A65">
            <v>172.5</v>
          </cell>
          <cell r="B65">
            <v>1.15</v>
          </cell>
          <cell r="W65">
            <v>-8.29863645270809</v>
          </cell>
          <cell r="X65">
            <v>3</v>
          </cell>
        </row>
        <row r="66">
          <cell r="A66">
            <v>173</v>
          </cell>
          <cell r="B66">
            <v>1.28</v>
          </cell>
          <cell r="W66">
            <v>-8.66170638931197</v>
          </cell>
          <cell r="X66">
            <v>3</v>
          </cell>
        </row>
        <row r="67">
          <cell r="A67">
            <v>173.5</v>
          </cell>
          <cell r="B67">
            <v>1.47</v>
          </cell>
          <cell r="V67">
            <v>330</v>
          </cell>
          <cell r="W67">
            <v>-9.579478595210619</v>
          </cell>
          <cell r="X67">
            <v>3</v>
          </cell>
        </row>
        <row r="68">
          <cell r="A68">
            <v>174</v>
          </cell>
          <cell r="B68">
            <v>1.64</v>
          </cell>
          <cell r="W68">
            <v>-10.806770703656191</v>
          </cell>
          <cell r="X68">
            <v>3</v>
          </cell>
        </row>
        <row r="69">
          <cell r="A69">
            <v>174.5</v>
          </cell>
          <cell r="B69">
            <v>1.89</v>
          </cell>
          <cell r="W69">
            <v>-12</v>
          </cell>
          <cell r="X69">
            <v>3</v>
          </cell>
        </row>
        <row r="70">
          <cell r="A70">
            <v>175</v>
          </cell>
          <cell r="B70">
            <v>2.18</v>
          </cell>
          <cell r="W70">
            <v>-12</v>
          </cell>
          <cell r="X70">
            <v>3</v>
          </cell>
        </row>
        <row r="71">
          <cell r="A71">
            <v>175.5</v>
          </cell>
          <cell r="B71">
            <v>2.42</v>
          </cell>
          <cell r="W71">
            <v>-12</v>
          </cell>
          <cell r="X71">
            <v>3</v>
          </cell>
        </row>
        <row r="72">
          <cell r="A72">
            <v>176</v>
          </cell>
          <cell r="B72">
            <v>2.8</v>
          </cell>
          <cell r="W72">
            <v>-12</v>
          </cell>
          <cell r="X72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9"/>
  <sheetViews>
    <sheetView tabSelected="1" zoomScalePageLayoutView="0" workbookViewId="0" topLeftCell="A1">
      <selection activeCell="L13" sqref="L13"/>
    </sheetView>
  </sheetViews>
  <sheetFormatPr defaultColWidth="9.00390625" defaultRowHeight="12.75"/>
  <cols>
    <col min="1" max="1" width="41.125" style="0" customWidth="1"/>
    <col min="2" max="2" width="8.00390625" style="0" customWidth="1"/>
    <col min="3" max="3" width="7.75390625" style="0" customWidth="1"/>
    <col min="4" max="4" width="7.375" style="0" customWidth="1"/>
    <col min="5" max="5" width="7.75390625" style="0" customWidth="1"/>
    <col min="6" max="6" width="7.625" style="0" customWidth="1"/>
    <col min="7" max="7" width="4.875" style="0" customWidth="1"/>
  </cols>
  <sheetData>
    <row r="2" spans="2:6" ht="15.75">
      <c r="B2" s="8" t="s">
        <v>16</v>
      </c>
      <c r="C2" s="8"/>
      <c r="D2" s="4"/>
      <c r="E2" s="4"/>
      <c r="F2" s="4"/>
    </row>
    <row r="3" ht="14.25">
      <c r="C3" s="3"/>
    </row>
    <row r="4" spans="2:6" ht="16.5" customHeight="1">
      <c r="B4" s="6" t="s">
        <v>0</v>
      </c>
      <c r="C4" s="6" t="s">
        <v>4</v>
      </c>
      <c r="D4" s="6" t="s">
        <v>5</v>
      </c>
      <c r="E4" s="6" t="s">
        <v>6</v>
      </c>
      <c r="F4" s="7" t="s">
        <v>7</v>
      </c>
    </row>
    <row r="5" spans="2:6" ht="12.75">
      <c r="B5" s="9">
        <v>145</v>
      </c>
      <c r="C5" s="1">
        <f>C6+9</f>
        <v>637</v>
      </c>
      <c r="D5" s="1">
        <f aca="true" t="shared" si="0" ref="D5:D21">D6+9</f>
        <v>993</v>
      </c>
      <c r="E5" s="1">
        <f aca="true" t="shared" si="1" ref="E5:E21">D6+9</f>
        <v>993</v>
      </c>
      <c r="F5" s="1">
        <f aca="true" t="shared" si="2" ref="F5:F21">F6+9</f>
        <v>1073</v>
      </c>
    </row>
    <row r="6" spans="2:6" ht="12.75">
      <c r="B6" s="1">
        <v>146</v>
      </c>
      <c r="C6" s="1">
        <f>C7+10</f>
        <v>628</v>
      </c>
      <c r="D6" s="1">
        <f t="shared" si="0"/>
        <v>984</v>
      </c>
      <c r="E6" s="1">
        <f t="shared" si="1"/>
        <v>984</v>
      </c>
      <c r="F6" s="1">
        <f t="shared" si="2"/>
        <v>1064</v>
      </c>
    </row>
    <row r="7" spans="2:6" ht="12.75">
      <c r="B7" s="1">
        <v>147</v>
      </c>
      <c r="C7" s="1">
        <f>C8+9</f>
        <v>618</v>
      </c>
      <c r="D7" s="1">
        <f t="shared" si="0"/>
        <v>975</v>
      </c>
      <c r="E7" s="1">
        <f t="shared" si="1"/>
        <v>975</v>
      </c>
      <c r="F7" s="1">
        <f t="shared" si="2"/>
        <v>1055</v>
      </c>
    </row>
    <row r="8" spans="2:6" ht="12.75">
      <c r="B8" s="1">
        <v>148</v>
      </c>
      <c r="C8" s="1">
        <f>C9+10</f>
        <v>609</v>
      </c>
      <c r="D8" s="1">
        <f t="shared" si="0"/>
        <v>966</v>
      </c>
      <c r="E8" s="1">
        <f t="shared" si="1"/>
        <v>966</v>
      </c>
      <c r="F8" s="1">
        <f t="shared" si="2"/>
        <v>1046</v>
      </c>
    </row>
    <row r="9" spans="2:6" ht="12.75">
      <c r="B9" s="1">
        <v>149</v>
      </c>
      <c r="C9" s="1">
        <f>C10+9</f>
        <v>599</v>
      </c>
      <c r="D9" s="1">
        <f t="shared" si="0"/>
        <v>957</v>
      </c>
      <c r="E9" s="1">
        <f t="shared" si="1"/>
        <v>957</v>
      </c>
      <c r="F9" s="1">
        <f t="shared" si="2"/>
        <v>1037</v>
      </c>
    </row>
    <row r="10" spans="2:6" ht="12.75">
      <c r="B10" s="1">
        <v>150</v>
      </c>
      <c r="C10" s="1">
        <f>C11+10</f>
        <v>590</v>
      </c>
      <c r="D10" s="1">
        <f t="shared" si="0"/>
        <v>948</v>
      </c>
      <c r="E10" s="1">
        <f t="shared" si="1"/>
        <v>948</v>
      </c>
      <c r="F10" s="1">
        <f t="shared" si="2"/>
        <v>1028</v>
      </c>
    </row>
    <row r="11" spans="2:6" ht="12.75">
      <c r="B11" s="1">
        <v>151</v>
      </c>
      <c r="C11" s="1">
        <f>C12+10</f>
        <v>580</v>
      </c>
      <c r="D11" s="1">
        <f t="shared" si="0"/>
        <v>939</v>
      </c>
      <c r="E11" s="1">
        <f t="shared" si="1"/>
        <v>939</v>
      </c>
      <c r="F11" s="1">
        <f t="shared" si="2"/>
        <v>1019</v>
      </c>
    </row>
    <row r="12" spans="2:6" ht="12.75">
      <c r="B12" s="1">
        <v>152</v>
      </c>
      <c r="C12" s="1">
        <f aca="true" t="shared" si="3" ref="C12:C17">C13+9</f>
        <v>570</v>
      </c>
      <c r="D12" s="1">
        <f t="shared" si="0"/>
        <v>930</v>
      </c>
      <c r="E12" s="1">
        <f t="shared" si="1"/>
        <v>930</v>
      </c>
      <c r="F12" s="1">
        <f t="shared" si="2"/>
        <v>1010</v>
      </c>
    </row>
    <row r="13" spans="2:6" ht="12.75">
      <c r="B13" s="1">
        <v>153</v>
      </c>
      <c r="C13" s="1">
        <f t="shared" si="3"/>
        <v>561</v>
      </c>
      <c r="D13" s="1">
        <f t="shared" si="0"/>
        <v>921</v>
      </c>
      <c r="E13" s="1">
        <f t="shared" si="1"/>
        <v>921</v>
      </c>
      <c r="F13" s="1">
        <f t="shared" si="2"/>
        <v>1001</v>
      </c>
    </row>
    <row r="14" spans="2:6" ht="12.75">
      <c r="B14" s="1">
        <v>154</v>
      </c>
      <c r="C14" s="1">
        <f t="shared" si="3"/>
        <v>552</v>
      </c>
      <c r="D14" s="1">
        <f t="shared" si="0"/>
        <v>912</v>
      </c>
      <c r="E14" s="1">
        <f t="shared" si="1"/>
        <v>912</v>
      </c>
      <c r="F14" s="1">
        <f t="shared" si="2"/>
        <v>992</v>
      </c>
    </row>
    <row r="15" spans="2:6" ht="12.75">
      <c r="B15" s="1">
        <v>155</v>
      </c>
      <c r="C15" s="1">
        <f t="shared" si="3"/>
        <v>543</v>
      </c>
      <c r="D15" s="1">
        <f t="shared" si="0"/>
        <v>903</v>
      </c>
      <c r="E15" s="1">
        <f t="shared" si="1"/>
        <v>903</v>
      </c>
      <c r="F15" s="1">
        <f t="shared" si="2"/>
        <v>983</v>
      </c>
    </row>
    <row r="16" spans="2:6" ht="12.75">
      <c r="B16" s="1">
        <v>156</v>
      </c>
      <c r="C16" s="1">
        <f t="shared" si="3"/>
        <v>534</v>
      </c>
      <c r="D16" s="1">
        <f t="shared" si="0"/>
        <v>894</v>
      </c>
      <c r="E16" s="1">
        <f t="shared" si="1"/>
        <v>894</v>
      </c>
      <c r="F16" s="1">
        <f t="shared" si="2"/>
        <v>974</v>
      </c>
    </row>
    <row r="17" spans="2:6" ht="12.75">
      <c r="B17" s="1">
        <v>157</v>
      </c>
      <c r="C17" s="1">
        <f t="shared" si="3"/>
        <v>525</v>
      </c>
      <c r="D17" s="1">
        <f t="shared" si="0"/>
        <v>885</v>
      </c>
      <c r="E17" s="1">
        <f t="shared" si="1"/>
        <v>885</v>
      </c>
      <c r="F17" s="1">
        <f t="shared" si="2"/>
        <v>965</v>
      </c>
    </row>
    <row r="18" spans="2:6" ht="12.75">
      <c r="B18" s="1">
        <v>158</v>
      </c>
      <c r="C18" s="1">
        <f>C19+8</f>
        <v>516</v>
      </c>
      <c r="D18" s="1">
        <f t="shared" si="0"/>
        <v>876</v>
      </c>
      <c r="E18" s="1">
        <f t="shared" si="1"/>
        <v>876</v>
      </c>
      <c r="F18" s="1">
        <f t="shared" si="2"/>
        <v>956</v>
      </c>
    </row>
    <row r="19" spans="2:6" ht="12.75">
      <c r="B19" s="1">
        <v>159</v>
      </c>
      <c r="C19" s="1">
        <f>C20+10</f>
        <v>508</v>
      </c>
      <c r="D19" s="1">
        <f t="shared" si="0"/>
        <v>867</v>
      </c>
      <c r="E19" s="1">
        <f t="shared" si="1"/>
        <v>867</v>
      </c>
      <c r="F19" s="1">
        <f t="shared" si="2"/>
        <v>947</v>
      </c>
    </row>
    <row r="20" spans="2:6" ht="12.75">
      <c r="B20" s="1">
        <v>160</v>
      </c>
      <c r="C20" s="1">
        <f>C21+8</f>
        <v>498</v>
      </c>
      <c r="D20" s="1">
        <f t="shared" si="0"/>
        <v>858</v>
      </c>
      <c r="E20" s="1">
        <f t="shared" si="1"/>
        <v>858</v>
      </c>
      <c r="F20" s="1">
        <f t="shared" si="2"/>
        <v>938</v>
      </c>
    </row>
    <row r="21" spans="2:6" ht="12.75">
      <c r="B21" s="1">
        <v>161</v>
      </c>
      <c r="C21" s="1">
        <f>C22+12</f>
        <v>490</v>
      </c>
      <c r="D21" s="1">
        <f t="shared" si="0"/>
        <v>849</v>
      </c>
      <c r="E21" s="1">
        <f t="shared" si="1"/>
        <v>849</v>
      </c>
      <c r="F21" s="1">
        <f t="shared" si="2"/>
        <v>929</v>
      </c>
    </row>
    <row r="22" spans="2:6" ht="12.75">
      <c r="B22" s="1">
        <v>162</v>
      </c>
      <c r="C22" s="1">
        <f>C23+11</f>
        <v>478</v>
      </c>
      <c r="D22" s="1">
        <f>D23+5</f>
        <v>840</v>
      </c>
      <c r="E22" s="1">
        <f>D23+5</f>
        <v>840</v>
      </c>
      <c r="F22" s="1">
        <f>F23+5</f>
        <v>920</v>
      </c>
    </row>
    <row r="23" spans="2:6" ht="12.75">
      <c r="B23" s="1">
        <v>163</v>
      </c>
      <c r="C23" s="1">
        <f>C24+12</f>
        <v>467</v>
      </c>
      <c r="D23" s="1">
        <f>D24+6</f>
        <v>835</v>
      </c>
      <c r="E23" s="1">
        <f>D24+6</f>
        <v>835</v>
      </c>
      <c r="F23" s="1">
        <f>F24+5</f>
        <v>915</v>
      </c>
    </row>
    <row r="24" spans="2:6" ht="12.75">
      <c r="B24" s="1">
        <v>164</v>
      </c>
      <c r="C24" s="1">
        <f>C25+10</f>
        <v>455</v>
      </c>
      <c r="D24" s="1">
        <f>D25+5</f>
        <v>829</v>
      </c>
      <c r="E24" s="1">
        <f>D25+5</f>
        <v>829</v>
      </c>
      <c r="F24" s="1">
        <f>F25+5</f>
        <v>910</v>
      </c>
    </row>
    <row r="25" spans="2:6" ht="12.75">
      <c r="B25" s="1">
        <v>165</v>
      </c>
      <c r="C25" s="1">
        <f>C26+10</f>
        <v>445</v>
      </c>
      <c r="D25" s="1">
        <f>D26+6</f>
        <v>824</v>
      </c>
      <c r="E25" s="1">
        <f>D26+6</f>
        <v>824</v>
      </c>
      <c r="F25" s="1">
        <f>F26+5</f>
        <v>905</v>
      </c>
    </row>
    <row r="26" spans="2:6" ht="12.75">
      <c r="B26" s="1">
        <v>166</v>
      </c>
      <c r="C26" s="1">
        <f>C27+10</f>
        <v>435</v>
      </c>
      <c r="D26" s="1">
        <f>D27+5</f>
        <v>818</v>
      </c>
      <c r="E26" s="1">
        <f>D27+5</f>
        <v>818</v>
      </c>
      <c r="F26" s="1">
        <f>F27+5</f>
        <v>900</v>
      </c>
    </row>
    <row r="27" spans="2:6" ht="12.75">
      <c r="B27" s="1">
        <v>167</v>
      </c>
      <c r="C27" s="1">
        <f>C28+11</f>
        <v>425</v>
      </c>
      <c r="D27" s="1">
        <f>D28+6</f>
        <v>813</v>
      </c>
      <c r="E27" s="1">
        <f>D28+6</f>
        <v>813</v>
      </c>
      <c r="F27" s="1">
        <f aca="true" t="shared" si="4" ref="F27:F33">F28+5</f>
        <v>895</v>
      </c>
    </row>
    <row r="28" spans="2:6" ht="12.75">
      <c r="B28" s="1">
        <v>168</v>
      </c>
      <c r="C28" s="1">
        <f>C29+10</f>
        <v>414</v>
      </c>
      <c r="D28" s="1">
        <f>D29+5</f>
        <v>807</v>
      </c>
      <c r="E28" s="1">
        <f>E29+5</f>
        <v>807</v>
      </c>
      <c r="F28" s="1">
        <f t="shared" si="4"/>
        <v>890</v>
      </c>
    </row>
    <row r="29" spans="2:6" ht="12.75">
      <c r="B29" s="1">
        <v>169</v>
      </c>
      <c r="C29" s="1">
        <f>C30+12</f>
        <v>404</v>
      </c>
      <c r="D29" s="1">
        <f>D30+6</f>
        <v>802</v>
      </c>
      <c r="E29" s="1">
        <f>E30+6</f>
        <v>802</v>
      </c>
      <c r="F29" s="1">
        <f t="shared" si="4"/>
        <v>885</v>
      </c>
    </row>
    <row r="30" spans="2:6" ht="12.75">
      <c r="B30" s="1">
        <v>170</v>
      </c>
      <c r="C30" s="1">
        <f>C31+9</f>
        <v>392</v>
      </c>
      <c r="D30" s="1">
        <f>D31+5</f>
        <v>796</v>
      </c>
      <c r="E30" s="1">
        <f>E31+5</f>
        <v>796</v>
      </c>
      <c r="F30" s="1">
        <f t="shared" si="4"/>
        <v>880</v>
      </c>
    </row>
    <row r="31" spans="2:6" ht="12.75">
      <c r="B31" s="1">
        <v>171</v>
      </c>
      <c r="C31" s="1">
        <f>C32+12</f>
        <v>383</v>
      </c>
      <c r="D31" s="1">
        <f>D32+6</f>
        <v>791</v>
      </c>
      <c r="E31" s="1">
        <f>E32+6</f>
        <v>791</v>
      </c>
      <c r="F31" s="1">
        <f t="shared" si="4"/>
        <v>875</v>
      </c>
    </row>
    <row r="32" spans="2:6" ht="12.75">
      <c r="B32" s="1">
        <v>172</v>
      </c>
      <c r="C32" s="1">
        <f>C33+10</f>
        <v>371</v>
      </c>
      <c r="D32" s="1">
        <f>D33+5</f>
        <v>785</v>
      </c>
      <c r="E32" s="1">
        <f>E33+5</f>
        <v>785</v>
      </c>
      <c r="F32" s="1">
        <f t="shared" si="4"/>
        <v>870</v>
      </c>
    </row>
    <row r="33" spans="2:6" ht="12.75">
      <c r="B33" s="1">
        <v>173</v>
      </c>
      <c r="C33" s="1">
        <f>C34+11</f>
        <v>361</v>
      </c>
      <c r="D33" s="1">
        <f>D34+6</f>
        <v>780</v>
      </c>
      <c r="E33" s="1">
        <f>E34+6</f>
        <v>780</v>
      </c>
      <c r="F33" s="1">
        <f t="shared" si="4"/>
        <v>865</v>
      </c>
    </row>
    <row r="34" spans="2:6" ht="12.75">
      <c r="B34" s="2">
        <v>174</v>
      </c>
      <c r="C34" s="2">
        <v>350</v>
      </c>
      <c r="D34" s="2">
        <v>774</v>
      </c>
      <c r="E34" s="2">
        <v>774</v>
      </c>
      <c r="F34" s="2">
        <v>860</v>
      </c>
    </row>
    <row r="36" ht="12.75">
      <c r="B36" s="5" t="s">
        <v>1</v>
      </c>
    </row>
    <row r="37" spans="2:6" ht="12.75">
      <c r="B37" s="5" t="s">
        <v>2</v>
      </c>
      <c r="C37" s="5"/>
      <c r="D37" s="5"/>
      <c r="E37" s="5"/>
      <c r="F37" s="5"/>
    </row>
    <row r="38" spans="2:5" ht="12.75">
      <c r="B38" s="5" t="s">
        <v>3</v>
      </c>
      <c r="C38" s="5"/>
      <c r="D38" s="5"/>
      <c r="E38" s="5"/>
    </row>
    <row r="40" ht="12.75">
      <c r="B40" s="5" t="s">
        <v>19</v>
      </c>
    </row>
    <row r="41" ht="12.75">
      <c r="B41" s="5" t="s">
        <v>20</v>
      </c>
    </row>
    <row r="42" ht="12.75">
      <c r="B42" s="5" t="s">
        <v>21</v>
      </c>
    </row>
    <row r="43" ht="15.75">
      <c r="B43" s="8" t="s">
        <v>15</v>
      </c>
    </row>
    <row r="56" ht="15.75">
      <c r="H56" s="8" t="s">
        <v>17</v>
      </c>
    </row>
    <row r="57" ht="15.75">
      <c r="H57" s="8" t="s">
        <v>18</v>
      </c>
    </row>
    <row r="61" ht="15.75">
      <c r="C61" s="8"/>
    </row>
    <row r="62" ht="15.75">
      <c r="C62" s="8"/>
    </row>
    <row r="68" ht="15.75">
      <c r="C68" s="8" t="s">
        <v>22</v>
      </c>
    </row>
    <row r="69" ht="15.75">
      <c r="C69" s="8" t="s">
        <v>23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4"/>
  <sheetViews>
    <sheetView zoomScalePageLayoutView="0" workbookViewId="0" topLeftCell="A1">
      <selection activeCell="K4" sqref="K4"/>
    </sheetView>
  </sheetViews>
  <sheetFormatPr defaultColWidth="9.00390625" defaultRowHeight="12.75"/>
  <cols>
    <col min="1" max="1" width="13.00390625" style="0" customWidth="1"/>
  </cols>
  <sheetData>
    <row r="1" spans="1:24" ht="12.75">
      <c r="A1" t="s">
        <v>12</v>
      </c>
      <c r="B1" t="s">
        <v>13</v>
      </c>
      <c r="V1" s="10"/>
      <c r="W1" s="11">
        <v>-12</v>
      </c>
      <c r="X1">
        <v>3</v>
      </c>
    </row>
    <row r="2" spans="1:24" ht="12.75">
      <c r="A2">
        <v>1.29</v>
      </c>
      <c r="B2">
        <v>150</v>
      </c>
      <c r="V2" s="10"/>
      <c r="W2" s="11">
        <v>-12</v>
      </c>
      <c r="X2">
        <v>3</v>
      </c>
    </row>
    <row r="3" spans="1:24" ht="12.75">
      <c r="A3">
        <v>1.22</v>
      </c>
      <c r="B3">
        <v>150.5</v>
      </c>
      <c r="V3" s="10"/>
      <c r="W3" s="11">
        <v>-12</v>
      </c>
      <c r="X3">
        <v>3</v>
      </c>
    </row>
    <row r="4" spans="1:24" ht="12.75">
      <c r="A4">
        <v>1.16</v>
      </c>
      <c r="B4">
        <v>151</v>
      </c>
      <c r="V4" s="10"/>
      <c r="W4" s="11">
        <v>-12</v>
      </c>
      <c r="X4">
        <v>3</v>
      </c>
    </row>
    <row r="5" spans="1:24" ht="12.75">
      <c r="A5">
        <v>1.11</v>
      </c>
      <c r="B5">
        <v>151.5</v>
      </c>
      <c r="V5" s="10"/>
      <c r="W5" s="11">
        <v>-12</v>
      </c>
      <c r="X5">
        <v>3</v>
      </c>
    </row>
    <row r="6" spans="1:24" ht="12.75">
      <c r="A6">
        <v>1.09</v>
      </c>
      <c r="B6">
        <v>152</v>
      </c>
      <c r="V6" s="10"/>
      <c r="W6" s="11">
        <v>-10.806740739872023</v>
      </c>
      <c r="X6">
        <v>3</v>
      </c>
    </row>
    <row r="7" spans="1:24" ht="12.75">
      <c r="A7">
        <v>1.16</v>
      </c>
      <c r="B7">
        <v>152.5</v>
      </c>
      <c r="V7" s="10">
        <v>30</v>
      </c>
      <c r="W7" s="11">
        <v>-9.579453149374253</v>
      </c>
      <c r="X7">
        <v>3</v>
      </c>
    </row>
    <row r="8" spans="1:24" ht="12.75">
      <c r="A8">
        <v>1.26</v>
      </c>
      <c r="B8">
        <v>153</v>
      </c>
      <c r="V8" s="10"/>
      <c r="W8" s="11">
        <v>-8.66169068021643</v>
      </c>
      <c r="X8">
        <v>3</v>
      </c>
    </row>
    <row r="9" spans="1:24" ht="12.75">
      <c r="A9">
        <v>1.44</v>
      </c>
      <c r="B9">
        <v>153.5</v>
      </c>
      <c r="V9" s="10"/>
      <c r="W9" s="11">
        <v>-8.298636745980213</v>
      </c>
      <c r="X9">
        <v>3</v>
      </c>
    </row>
    <row r="10" spans="1:24" ht="12.75">
      <c r="A10">
        <v>1.62</v>
      </c>
      <c r="B10">
        <v>154</v>
      </c>
      <c r="V10" s="10"/>
      <c r="W10" s="11">
        <v>-8.82615791955164</v>
      </c>
      <c r="X10">
        <v>3</v>
      </c>
    </row>
    <row r="11" spans="1:24" ht="12.75">
      <c r="A11">
        <v>1.81</v>
      </c>
      <c r="B11">
        <v>154.5</v>
      </c>
      <c r="V11" s="10"/>
      <c r="W11" s="11">
        <v>-10.821784743973375</v>
      </c>
      <c r="X11">
        <v>3</v>
      </c>
    </row>
    <row r="12" spans="1:24" ht="12.75">
      <c r="A12">
        <v>2.07</v>
      </c>
      <c r="B12">
        <v>155</v>
      </c>
      <c r="V12" s="10"/>
      <c r="W12" s="11">
        <v>-12</v>
      </c>
      <c r="X12">
        <v>3</v>
      </c>
    </row>
    <row r="13" spans="1:24" ht="12.75">
      <c r="A13">
        <v>2.35</v>
      </c>
      <c r="B13">
        <v>155.5</v>
      </c>
      <c r="V13" s="10">
        <v>60</v>
      </c>
      <c r="W13" s="11">
        <v>-11.42534793896475</v>
      </c>
      <c r="X13">
        <v>3</v>
      </c>
    </row>
    <row r="14" spans="1:24" ht="12.75">
      <c r="A14">
        <v>2.59</v>
      </c>
      <c r="B14">
        <v>156</v>
      </c>
      <c r="V14" s="10"/>
      <c r="W14" s="11">
        <v>-4.9888465828585025</v>
      </c>
      <c r="X14">
        <v>3</v>
      </c>
    </row>
    <row r="15" spans="1:24" ht="12.75">
      <c r="A15">
        <v>2.89</v>
      </c>
      <c r="B15">
        <v>156.5</v>
      </c>
      <c r="V15" s="10"/>
      <c r="W15" s="11">
        <v>-0.5847175231019774</v>
      </c>
      <c r="X15">
        <v>3</v>
      </c>
    </row>
    <row r="16" spans="22:24" ht="12.75">
      <c r="V16" s="10"/>
      <c r="W16" s="11">
        <v>2.396689368490636</v>
      </c>
      <c r="X16">
        <v>3</v>
      </c>
    </row>
    <row r="17" spans="22:24" ht="12.75">
      <c r="V17" s="10"/>
      <c r="W17" s="11">
        <v>4.355290192018642</v>
      </c>
      <c r="X17">
        <v>3</v>
      </c>
    </row>
    <row r="18" spans="22:24" ht="12.75">
      <c r="V18" s="10"/>
      <c r="W18" s="11">
        <v>5.4760980244274435</v>
      </c>
      <c r="X18">
        <v>3</v>
      </c>
    </row>
    <row r="19" spans="22:24" ht="12.75">
      <c r="V19" s="10">
        <v>90</v>
      </c>
      <c r="W19" s="11">
        <v>5.841752948081881</v>
      </c>
      <c r="X19">
        <v>3</v>
      </c>
    </row>
    <row r="20" spans="22:24" ht="12.75">
      <c r="V20" s="10"/>
      <c r="W20" s="11">
        <v>5.47608117644649</v>
      </c>
      <c r="X20">
        <v>3</v>
      </c>
    </row>
    <row r="21" spans="22:24" ht="12.75">
      <c r="V21" s="10"/>
      <c r="W21" s="11">
        <v>4.355255364587541</v>
      </c>
      <c r="X21">
        <v>3</v>
      </c>
    </row>
    <row r="22" spans="22:24" ht="12.75">
      <c r="V22" s="10"/>
      <c r="W22" s="11">
        <v>2.396633752483492</v>
      </c>
      <c r="X22">
        <v>3</v>
      </c>
    </row>
    <row r="23" spans="22:24" ht="12.75">
      <c r="V23" s="10"/>
      <c r="W23" s="11">
        <v>-0.5848000066885177</v>
      </c>
      <c r="X23">
        <v>3</v>
      </c>
    </row>
    <row r="24" spans="1:24" ht="14.25">
      <c r="A24" s="12" t="s">
        <v>8</v>
      </c>
      <c r="B24" s="12" t="s">
        <v>9</v>
      </c>
      <c r="C24" s="12" t="s">
        <v>10</v>
      </c>
      <c r="D24" s="12" t="s">
        <v>11</v>
      </c>
      <c r="E24" s="12" t="s">
        <v>11</v>
      </c>
      <c r="V24" s="10"/>
      <c r="W24" s="11">
        <v>-4.988968959834933</v>
      </c>
      <c r="X24">
        <v>3</v>
      </c>
    </row>
    <row r="25" spans="1:24" ht="14.25">
      <c r="A25" s="12">
        <v>152</v>
      </c>
      <c r="B25" s="12">
        <v>570</v>
      </c>
      <c r="C25" s="12">
        <v>900</v>
      </c>
      <c r="D25" s="12">
        <v>930</v>
      </c>
      <c r="E25" s="13">
        <v>1010</v>
      </c>
      <c r="V25" s="10">
        <v>120</v>
      </c>
      <c r="W25" s="11">
        <v>-11.425512684690425</v>
      </c>
      <c r="X25">
        <v>3</v>
      </c>
    </row>
    <row r="26" spans="1:24" ht="12.75">
      <c r="A26" s="14">
        <v>162</v>
      </c>
      <c r="B26" s="14">
        <v>475</v>
      </c>
      <c r="C26" s="14">
        <v>810</v>
      </c>
      <c r="D26" s="15">
        <v>840</v>
      </c>
      <c r="E26" s="16">
        <v>920</v>
      </c>
      <c r="V26" s="10"/>
      <c r="W26" s="11">
        <v>-12</v>
      </c>
      <c r="X26">
        <v>3</v>
      </c>
    </row>
    <row r="27" spans="1:24" ht="12.75">
      <c r="A27" s="14">
        <v>172</v>
      </c>
      <c r="B27" s="14">
        <v>375</v>
      </c>
      <c r="C27" s="14">
        <v>760</v>
      </c>
      <c r="D27" s="15">
        <v>785</v>
      </c>
      <c r="E27" s="16">
        <v>870</v>
      </c>
      <c r="F27" s="18" t="s">
        <v>14</v>
      </c>
      <c r="G27" s="19"/>
      <c r="H27" s="19"/>
      <c r="I27" s="19"/>
      <c r="V27" s="10"/>
      <c r="W27" s="11">
        <v>-10.821715799034495</v>
      </c>
      <c r="X27">
        <v>3</v>
      </c>
    </row>
    <row r="28" spans="6:24" ht="12.75">
      <c r="F28" s="20"/>
      <c r="G28" s="20"/>
      <c r="H28" s="20"/>
      <c r="I28" s="20"/>
      <c r="V28" s="10"/>
      <c r="W28" s="11">
        <v>-8.826131910045646</v>
      </c>
      <c r="X28">
        <v>3</v>
      </c>
    </row>
    <row r="29" spans="6:24" ht="12.75">
      <c r="F29" s="20"/>
      <c r="G29" s="20"/>
      <c r="H29" s="20"/>
      <c r="I29" s="20"/>
      <c r="V29" s="10"/>
      <c r="W29" s="11">
        <v>-8.29863645270809</v>
      </c>
      <c r="X29">
        <v>3</v>
      </c>
    </row>
    <row r="30" spans="1:24" ht="12.75">
      <c r="A30" t="s">
        <v>13</v>
      </c>
      <c r="B30" t="s">
        <v>12</v>
      </c>
      <c r="F30" s="20"/>
      <c r="G30" s="20"/>
      <c r="H30" s="20"/>
      <c r="I30" s="20"/>
      <c r="V30" s="10"/>
      <c r="W30" s="11">
        <v>-8.66170638931197</v>
      </c>
      <c r="X30">
        <v>3</v>
      </c>
    </row>
    <row r="31" spans="1:24" ht="12.75">
      <c r="A31">
        <v>157</v>
      </c>
      <c r="B31">
        <v>2.42</v>
      </c>
      <c r="F31" s="20"/>
      <c r="G31" s="20"/>
      <c r="H31" s="20"/>
      <c r="I31" s="20"/>
      <c r="V31" s="10">
        <v>150</v>
      </c>
      <c r="W31" s="11">
        <v>-9.579478595210624</v>
      </c>
      <c r="X31">
        <v>3</v>
      </c>
    </row>
    <row r="32" spans="1:24" ht="12.75">
      <c r="A32">
        <v>157.5</v>
      </c>
      <c r="B32">
        <v>2.18</v>
      </c>
      <c r="F32" s="21"/>
      <c r="G32" s="21"/>
      <c r="H32" s="21"/>
      <c r="I32" s="21"/>
      <c r="V32" s="10"/>
      <c r="W32" s="11">
        <v>-10.806770703656198</v>
      </c>
      <c r="X32">
        <v>3</v>
      </c>
    </row>
    <row r="33" spans="1:24" ht="12.75">
      <c r="A33">
        <v>158</v>
      </c>
      <c r="B33">
        <v>2.09</v>
      </c>
      <c r="F33" s="21"/>
      <c r="G33" s="21"/>
      <c r="H33" s="21"/>
      <c r="I33" s="21"/>
      <c r="V33" s="10"/>
      <c r="W33" s="11">
        <v>-12</v>
      </c>
      <c r="X33">
        <v>3</v>
      </c>
    </row>
    <row r="34" spans="1:24" ht="12.75">
      <c r="A34">
        <v>158.5</v>
      </c>
      <c r="B34">
        <v>2</v>
      </c>
      <c r="F34" s="21"/>
      <c r="G34" s="21"/>
      <c r="H34" s="21"/>
      <c r="I34" s="21"/>
      <c r="V34" s="10"/>
      <c r="W34" s="11">
        <v>-12</v>
      </c>
      <c r="X34">
        <v>3</v>
      </c>
    </row>
    <row r="35" spans="1:24" ht="12.75">
      <c r="A35">
        <v>159</v>
      </c>
      <c r="B35">
        <v>1.83</v>
      </c>
      <c r="F35" s="17"/>
      <c r="G35" s="17"/>
      <c r="H35" s="17"/>
      <c r="I35" s="17"/>
      <c r="V35" s="10"/>
      <c r="W35" s="11">
        <v>-12</v>
      </c>
      <c r="X35">
        <v>3</v>
      </c>
    </row>
    <row r="36" spans="1:24" ht="12.75">
      <c r="A36">
        <v>159.5</v>
      </c>
      <c r="B36">
        <v>1.67</v>
      </c>
      <c r="F36" s="17"/>
      <c r="G36" s="17"/>
      <c r="H36" s="17"/>
      <c r="I36" s="17"/>
      <c r="V36" s="10"/>
      <c r="W36" s="11">
        <v>-12</v>
      </c>
      <c r="X36">
        <v>3</v>
      </c>
    </row>
    <row r="37" spans="1:24" ht="12.75">
      <c r="A37">
        <v>160</v>
      </c>
      <c r="B37">
        <v>1.5</v>
      </c>
      <c r="F37" s="17"/>
      <c r="G37" s="17"/>
      <c r="H37" s="17"/>
      <c r="I37" s="17"/>
      <c r="V37" s="10">
        <v>180</v>
      </c>
      <c r="W37" s="11">
        <v>-12</v>
      </c>
      <c r="X37">
        <v>3</v>
      </c>
    </row>
    <row r="38" spans="1:24" ht="12.75">
      <c r="A38">
        <v>160.5</v>
      </c>
      <c r="B38">
        <v>1.32</v>
      </c>
      <c r="F38" s="17"/>
      <c r="G38" s="17"/>
      <c r="H38" s="17"/>
      <c r="I38" s="17"/>
      <c r="V38" s="10"/>
      <c r="W38" s="11">
        <v>-12</v>
      </c>
      <c r="X38">
        <v>3</v>
      </c>
    </row>
    <row r="39" spans="1:24" ht="12.75">
      <c r="A39">
        <v>161</v>
      </c>
      <c r="B39">
        <v>1.21</v>
      </c>
      <c r="F39" s="17"/>
      <c r="G39" s="17"/>
      <c r="H39" s="17"/>
      <c r="I39" s="17"/>
      <c r="V39" s="10"/>
      <c r="W39" s="11">
        <v>-12</v>
      </c>
      <c r="X39">
        <v>3</v>
      </c>
    </row>
    <row r="40" spans="1:24" ht="12.75">
      <c r="A40">
        <v>161.5</v>
      </c>
      <c r="B40">
        <v>1.1</v>
      </c>
      <c r="F40" s="17"/>
      <c r="G40" s="17"/>
      <c r="H40" s="17"/>
      <c r="I40" s="17"/>
      <c r="V40" s="10"/>
      <c r="W40" s="11">
        <v>-12</v>
      </c>
      <c r="X40">
        <v>3</v>
      </c>
    </row>
    <row r="41" spans="1:24" ht="12.75">
      <c r="A41">
        <v>162</v>
      </c>
      <c r="B41">
        <v>1.06</v>
      </c>
      <c r="F41" s="17"/>
      <c r="G41" s="17"/>
      <c r="H41" s="17"/>
      <c r="I41" s="17"/>
      <c r="V41" s="10"/>
      <c r="W41" s="11">
        <v>-12</v>
      </c>
      <c r="X41">
        <v>3</v>
      </c>
    </row>
    <row r="42" spans="1:24" ht="12.75">
      <c r="A42">
        <v>162.5</v>
      </c>
      <c r="B42">
        <v>1.14</v>
      </c>
      <c r="F42" s="17"/>
      <c r="G42" s="17"/>
      <c r="H42" s="17"/>
      <c r="I42" s="17"/>
      <c r="V42" s="10"/>
      <c r="W42" s="11">
        <v>-10.806740739872023</v>
      </c>
      <c r="X42">
        <v>3</v>
      </c>
    </row>
    <row r="43" spans="1:24" ht="12.75">
      <c r="A43">
        <v>163</v>
      </c>
      <c r="B43">
        <v>1.23</v>
      </c>
      <c r="F43" s="17"/>
      <c r="G43" s="17"/>
      <c r="H43" s="17"/>
      <c r="I43" s="17"/>
      <c r="V43" s="10">
        <v>210</v>
      </c>
      <c r="W43" s="11">
        <v>-9.579453149374242</v>
      </c>
      <c r="X43">
        <v>3</v>
      </c>
    </row>
    <row r="44" spans="1:24" ht="12.75">
      <c r="A44">
        <v>163.5</v>
      </c>
      <c r="B44">
        <v>1.37</v>
      </c>
      <c r="F44" s="17"/>
      <c r="G44" s="17"/>
      <c r="H44" s="17"/>
      <c r="I44" s="17"/>
      <c r="V44" s="10"/>
      <c r="W44" s="11">
        <v>-8.661690680216436</v>
      </c>
      <c r="X44">
        <v>3</v>
      </c>
    </row>
    <row r="45" spans="1:24" ht="12.75">
      <c r="A45">
        <v>164</v>
      </c>
      <c r="B45">
        <v>1.53</v>
      </c>
      <c r="F45" s="17"/>
      <c r="G45" s="17"/>
      <c r="H45" s="17"/>
      <c r="I45" s="17"/>
      <c r="V45" s="10"/>
      <c r="W45" s="11">
        <v>-8.298636745980215</v>
      </c>
      <c r="X45">
        <v>3</v>
      </c>
    </row>
    <row r="46" spans="1:24" ht="12.75">
      <c r="A46">
        <v>164.5</v>
      </c>
      <c r="B46">
        <v>1.71</v>
      </c>
      <c r="F46" s="17"/>
      <c r="G46" s="17"/>
      <c r="H46" s="17"/>
      <c r="I46" s="17"/>
      <c r="V46" s="10"/>
      <c r="W46" s="11">
        <v>-8.82615791955164</v>
      </c>
      <c r="X46">
        <v>3</v>
      </c>
    </row>
    <row r="47" spans="1:24" ht="12.75">
      <c r="A47">
        <v>165</v>
      </c>
      <c r="B47">
        <v>2</v>
      </c>
      <c r="F47" s="17"/>
      <c r="G47" s="17"/>
      <c r="H47" s="17"/>
      <c r="I47" s="17"/>
      <c r="V47" s="10"/>
      <c r="W47" s="11">
        <v>-10.821784743973367</v>
      </c>
      <c r="X47">
        <v>3</v>
      </c>
    </row>
    <row r="48" spans="1:24" ht="12.75">
      <c r="A48">
        <v>165.5</v>
      </c>
      <c r="B48">
        <v>2.18</v>
      </c>
      <c r="F48" s="17"/>
      <c r="G48" s="17"/>
      <c r="H48" s="17"/>
      <c r="I48" s="17"/>
      <c r="V48" s="10"/>
      <c r="W48" s="11">
        <v>-12</v>
      </c>
      <c r="X48">
        <v>3</v>
      </c>
    </row>
    <row r="49" spans="1:24" ht="12.75">
      <c r="A49">
        <v>166</v>
      </c>
      <c r="B49">
        <v>2.42</v>
      </c>
      <c r="F49" s="17"/>
      <c r="G49" s="17"/>
      <c r="H49" s="17"/>
      <c r="I49" s="17"/>
      <c r="V49" s="10">
        <v>240</v>
      </c>
      <c r="W49" s="11">
        <v>-11.425347938964762</v>
      </c>
      <c r="X49">
        <v>3</v>
      </c>
    </row>
    <row r="50" spans="1:24" ht="12.75">
      <c r="A50">
        <v>166.5</v>
      </c>
      <c r="B50">
        <v>2.75</v>
      </c>
      <c r="F50" s="17"/>
      <c r="G50" s="17"/>
      <c r="H50" s="17"/>
      <c r="I50" s="17"/>
      <c r="V50" s="10"/>
      <c r="W50" s="11">
        <v>-4.988846582858521</v>
      </c>
      <c r="X50">
        <v>3</v>
      </c>
    </row>
    <row r="51" spans="1:24" ht="12.75">
      <c r="A51">
        <v>167</v>
      </c>
      <c r="B51">
        <v>3.1</v>
      </c>
      <c r="V51" s="10"/>
      <c r="W51" s="11">
        <v>-0.584717523101994</v>
      </c>
      <c r="X51">
        <v>3</v>
      </c>
    </row>
    <row r="52" spans="22:24" ht="12.75">
      <c r="V52" s="10"/>
      <c r="W52" s="11">
        <v>2.3966893684906427</v>
      </c>
      <c r="X52">
        <v>3</v>
      </c>
    </row>
    <row r="53" spans="1:24" ht="12.75">
      <c r="A53" t="s">
        <v>13</v>
      </c>
      <c r="B53" t="s">
        <v>12</v>
      </c>
      <c r="V53" s="10"/>
      <c r="W53" s="11">
        <v>4.355290192018646</v>
      </c>
      <c r="X53">
        <v>3</v>
      </c>
    </row>
    <row r="54" spans="1:24" ht="12.75">
      <c r="A54">
        <v>167</v>
      </c>
      <c r="B54">
        <v>2.18</v>
      </c>
      <c r="V54" s="10"/>
      <c r="W54" s="11">
        <v>5.4760980244274435</v>
      </c>
      <c r="X54">
        <v>3</v>
      </c>
    </row>
    <row r="55" spans="1:24" ht="12.75">
      <c r="A55" s="10">
        <v>167.5</v>
      </c>
      <c r="B55" s="10">
        <v>2.09</v>
      </c>
      <c r="V55" s="10">
        <v>270</v>
      </c>
      <c r="W55" s="11">
        <v>5.841752948081881</v>
      </c>
      <c r="X55">
        <v>3</v>
      </c>
    </row>
    <row r="56" spans="1:24" ht="12.75">
      <c r="A56" s="10">
        <v>168</v>
      </c>
      <c r="B56" s="10">
        <v>1.98</v>
      </c>
      <c r="V56" s="10"/>
      <c r="W56" s="11">
        <v>5.476081176446491</v>
      </c>
      <c r="X56">
        <v>3</v>
      </c>
    </row>
    <row r="57" spans="1:24" ht="12.75">
      <c r="A57" s="10">
        <v>168.5</v>
      </c>
      <c r="B57" s="10">
        <v>1.83</v>
      </c>
      <c r="V57" s="10"/>
      <c r="W57" s="11">
        <v>4.355255364587546</v>
      </c>
      <c r="X57">
        <v>3</v>
      </c>
    </row>
    <row r="58" spans="1:24" ht="12.75">
      <c r="A58" s="10">
        <v>169</v>
      </c>
      <c r="B58" s="10">
        <v>1.64</v>
      </c>
      <c r="V58" s="10"/>
      <c r="W58" s="11">
        <v>2.3966337524834773</v>
      </c>
      <c r="X58">
        <v>3</v>
      </c>
    </row>
    <row r="59" spans="1:24" ht="12.75">
      <c r="A59" s="10">
        <v>169.5</v>
      </c>
      <c r="B59" s="10">
        <v>1.51</v>
      </c>
      <c r="V59" s="10"/>
      <c r="W59" s="11">
        <v>-0.5848000066884994</v>
      </c>
      <c r="X59">
        <v>3</v>
      </c>
    </row>
    <row r="60" spans="1:24" ht="12.75">
      <c r="A60" s="10">
        <v>170</v>
      </c>
      <c r="B60" s="10">
        <v>1.38</v>
      </c>
      <c r="V60" s="10"/>
      <c r="W60" s="11">
        <v>-4.988968959834965</v>
      </c>
      <c r="X60">
        <v>3</v>
      </c>
    </row>
    <row r="61" spans="1:24" ht="12.75">
      <c r="A61" s="10">
        <v>170.5</v>
      </c>
      <c r="B61" s="10">
        <v>1.27</v>
      </c>
      <c r="V61" s="10">
        <v>300</v>
      </c>
      <c r="W61" s="11">
        <v>-11.425512684690455</v>
      </c>
      <c r="X61">
        <v>3</v>
      </c>
    </row>
    <row r="62" spans="1:24" ht="12.75">
      <c r="A62" s="10">
        <v>171</v>
      </c>
      <c r="B62" s="10">
        <v>1.16</v>
      </c>
      <c r="V62" s="10"/>
      <c r="W62" s="11">
        <v>-12</v>
      </c>
      <c r="X62">
        <v>3</v>
      </c>
    </row>
    <row r="63" spans="1:24" ht="12.75">
      <c r="A63" s="10">
        <v>171.5</v>
      </c>
      <c r="B63" s="10">
        <v>1.07</v>
      </c>
      <c r="V63" s="10"/>
      <c r="W63" s="11">
        <v>-10.821715799034495</v>
      </c>
      <c r="X63">
        <v>3</v>
      </c>
    </row>
    <row r="64" spans="1:24" ht="12.75">
      <c r="A64" s="10">
        <v>172</v>
      </c>
      <c r="B64" s="10">
        <v>1.04</v>
      </c>
      <c r="V64" s="10"/>
      <c r="W64" s="11">
        <v>-8.826131910045644</v>
      </c>
      <c r="X64">
        <v>3</v>
      </c>
    </row>
    <row r="65" spans="1:24" ht="12.75">
      <c r="A65" s="10">
        <v>172.5</v>
      </c>
      <c r="B65" s="10">
        <v>1.15</v>
      </c>
      <c r="V65" s="10"/>
      <c r="W65" s="11">
        <v>-8.29863645270809</v>
      </c>
      <c r="X65">
        <v>3</v>
      </c>
    </row>
    <row r="66" spans="1:24" ht="12.75">
      <c r="A66" s="10">
        <v>173</v>
      </c>
      <c r="B66" s="10">
        <v>1.28</v>
      </c>
      <c r="V66" s="10"/>
      <c r="W66" s="11">
        <v>-8.66170638931197</v>
      </c>
      <c r="X66">
        <v>3</v>
      </c>
    </row>
    <row r="67" spans="1:24" ht="12.75">
      <c r="A67" s="10">
        <v>173.5</v>
      </c>
      <c r="B67" s="10">
        <v>1.47</v>
      </c>
      <c r="V67" s="10">
        <v>330</v>
      </c>
      <c r="W67" s="11">
        <v>-9.579478595210619</v>
      </c>
      <c r="X67">
        <v>3</v>
      </c>
    </row>
    <row r="68" spans="1:24" ht="12.75">
      <c r="A68" s="10">
        <v>174</v>
      </c>
      <c r="B68" s="10">
        <v>1.64</v>
      </c>
      <c r="V68" s="10"/>
      <c r="W68" s="11">
        <v>-10.806770703656191</v>
      </c>
      <c r="X68">
        <v>3</v>
      </c>
    </row>
    <row r="69" spans="1:24" ht="12.75">
      <c r="A69" s="10">
        <v>174.5</v>
      </c>
      <c r="B69" s="10">
        <v>1.89</v>
      </c>
      <c r="V69" s="10"/>
      <c r="W69" s="11">
        <v>-12</v>
      </c>
      <c r="X69">
        <v>3</v>
      </c>
    </row>
    <row r="70" spans="1:24" ht="12.75">
      <c r="A70" s="10">
        <v>175</v>
      </c>
      <c r="B70" s="10">
        <v>2.18</v>
      </c>
      <c r="V70" s="10"/>
      <c r="W70" s="11">
        <v>-12</v>
      </c>
      <c r="X70">
        <v>3</v>
      </c>
    </row>
    <row r="71" spans="1:24" ht="12.75">
      <c r="A71" s="10">
        <v>175.5</v>
      </c>
      <c r="B71" s="10">
        <v>2.42</v>
      </c>
      <c r="V71" s="10"/>
      <c r="W71" s="11">
        <v>-12</v>
      </c>
      <c r="X71">
        <v>3</v>
      </c>
    </row>
    <row r="72" spans="1:24" ht="12.75">
      <c r="A72" s="10">
        <v>176</v>
      </c>
      <c r="B72" s="10">
        <v>2.8</v>
      </c>
      <c r="V72" s="10"/>
      <c r="W72" s="11">
        <v>-12</v>
      </c>
      <c r="X72">
        <v>3</v>
      </c>
    </row>
    <row r="73" spans="1:2" ht="12.75">
      <c r="A73" s="10">
        <v>176.5</v>
      </c>
      <c r="B73" s="10">
        <v>3.25</v>
      </c>
    </row>
    <row r="74" spans="1:2" ht="12.75">
      <c r="A74" s="10">
        <v>177</v>
      </c>
      <c r="B74" s="10">
        <v>3.55</v>
      </c>
    </row>
  </sheetData>
  <sheetProtection/>
  <mergeCells count="1">
    <mergeCell ref="F27:I3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bna</dc:creator>
  <cp:keywords/>
  <dc:description/>
  <cp:lastModifiedBy>Microsoft Windows 7 Professional</cp:lastModifiedBy>
  <cp:lastPrinted>2010-12-10T07:35:59Z</cp:lastPrinted>
  <dcterms:created xsi:type="dcterms:W3CDTF">2010-05-31T06:32:07Z</dcterms:created>
  <dcterms:modified xsi:type="dcterms:W3CDTF">2014-07-18T09:35:43Z</dcterms:modified>
  <cp:category/>
  <cp:version/>
  <cp:contentType/>
  <cp:contentStatus/>
</cp:coreProperties>
</file>